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da_valenzuela\Desktop\"/>
    </mc:Choice>
  </mc:AlternateContent>
  <bookViews>
    <workbookView xWindow="0" yWindow="0" windowWidth="20490" windowHeight="6720"/>
  </bookViews>
  <sheets>
    <sheet name="MT EMPLEADOS FIJOS FEB 2025" sheetId="5" r:id="rId1"/>
  </sheets>
  <definedNames>
    <definedName name="_xlnm._FilterDatabase" localSheetId="0" hidden="1">'MT EMPLEADOS FIJOS FEB 2025'!$L$1:$L$845</definedName>
    <definedName name="_xlnm.Print_Area" localSheetId="0">'MT EMPLEADOS FIJOS FEB 2025'!$A$1:$T$877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843" i="5" l="1"/>
  <c r="Q842" i="5"/>
  <c r="Q841" i="5"/>
  <c r="Q840" i="5"/>
  <c r="Q839" i="5"/>
  <c r="Q838" i="5"/>
  <c r="Q837" i="5"/>
  <c r="Q836" i="5"/>
  <c r="Q835" i="5"/>
  <c r="Q834" i="5"/>
  <c r="Q833" i="5"/>
  <c r="Q832" i="5"/>
  <c r="Q831" i="5"/>
  <c r="Q830" i="5"/>
  <c r="Q829" i="5"/>
  <c r="Q828" i="5"/>
  <c r="Q827" i="5"/>
  <c r="Q826" i="5"/>
  <c r="Q825" i="5"/>
  <c r="Q824" i="5"/>
  <c r="Q823" i="5"/>
  <c r="Q822" i="5"/>
  <c r="Q821" i="5"/>
  <c r="Q820" i="5"/>
  <c r="Q819" i="5"/>
  <c r="Q818" i="5"/>
  <c r="Q817" i="5"/>
  <c r="Q816" i="5"/>
  <c r="Q815" i="5"/>
  <c r="Q814" i="5"/>
  <c r="Q813" i="5"/>
  <c r="Q812" i="5"/>
  <c r="Q811" i="5"/>
  <c r="Q810" i="5"/>
  <c r="Q809" i="5"/>
  <c r="Q808" i="5"/>
  <c r="Q807" i="5"/>
  <c r="Q806" i="5"/>
  <c r="Q805" i="5"/>
  <c r="Q804" i="5"/>
  <c r="Q803" i="5"/>
  <c r="Q802" i="5"/>
  <c r="Q801" i="5"/>
  <c r="Q800" i="5"/>
  <c r="Q799" i="5"/>
  <c r="Q798" i="5"/>
  <c r="Q797" i="5"/>
  <c r="Q796" i="5"/>
  <c r="Q795" i="5"/>
  <c r="Q794" i="5"/>
  <c r="Q793" i="5"/>
  <c r="Q792" i="5"/>
  <c r="Q791" i="5"/>
  <c r="Q790" i="5"/>
  <c r="Q789" i="5"/>
  <c r="Q788" i="5"/>
  <c r="Q787" i="5"/>
  <c r="Q786" i="5"/>
  <c r="Q785" i="5"/>
  <c r="Q784" i="5"/>
  <c r="Q783" i="5"/>
  <c r="Q782" i="5"/>
  <c r="Q781" i="5"/>
  <c r="Q780" i="5"/>
  <c r="Q779" i="5"/>
  <c r="Q778" i="5"/>
  <c r="Q777" i="5"/>
  <c r="Q776" i="5"/>
  <c r="Q775" i="5"/>
  <c r="Q774" i="5"/>
  <c r="Q773" i="5"/>
  <c r="Q772" i="5"/>
  <c r="Q771" i="5"/>
  <c r="Q770" i="5"/>
  <c r="Q769" i="5"/>
  <c r="Q768" i="5"/>
  <c r="Q767" i="5"/>
  <c r="Q766" i="5"/>
  <c r="Q765" i="5"/>
  <c r="Q764" i="5"/>
  <c r="Q763" i="5"/>
  <c r="Q762" i="5"/>
  <c r="Q761" i="5"/>
  <c r="Q760" i="5"/>
  <c r="Q759" i="5"/>
  <c r="Q758" i="5"/>
  <c r="Q757" i="5"/>
  <c r="Q756" i="5"/>
  <c r="Q755" i="5"/>
  <c r="Q754" i="5"/>
  <c r="Q753" i="5"/>
  <c r="Q752" i="5"/>
  <c r="Q751" i="5"/>
  <c r="Q750" i="5"/>
  <c r="Q749" i="5"/>
  <c r="Q748" i="5"/>
  <c r="Q747" i="5"/>
  <c r="Q746" i="5"/>
  <c r="Q745" i="5"/>
  <c r="Q744" i="5"/>
  <c r="Q743" i="5"/>
  <c r="Q742" i="5"/>
  <c r="Q741" i="5"/>
  <c r="Q740" i="5"/>
  <c r="Q739" i="5"/>
  <c r="Q738" i="5"/>
  <c r="Q737" i="5"/>
  <c r="Q736" i="5"/>
  <c r="Q735" i="5"/>
  <c r="Q734" i="5"/>
  <c r="Q733" i="5"/>
  <c r="Q732" i="5"/>
  <c r="Q731" i="5"/>
  <c r="Q730" i="5"/>
  <c r="Q729" i="5"/>
  <c r="Q728" i="5"/>
  <c r="Q727" i="5"/>
  <c r="Q726" i="5"/>
  <c r="Q725" i="5"/>
  <c r="Q724" i="5"/>
  <c r="Q723" i="5"/>
  <c r="Q722" i="5"/>
  <c r="Q721" i="5"/>
  <c r="Q720" i="5"/>
  <c r="Q719" i="5"/>
  <c r="Q718" i="5"/>
  <c r="Q717" i="5"/>
  <c r="Q716" i="5"/>
  <c r="Q715" i="5"/>
  <c r="Q714" i="5"/>
  <c r="Q713" i="5"/>
  <c r="Q712" i="5"/>
  <c r="Q711" i="5"/>
  <c r="Q710" i="5"/>
  <c r="Q709" i="5"/>
  <c r="Q708" i="5"/>
  <c r="Q707" i="5"/>
  <c r="Q706" i="5"/>
  <c r="Q705" i="5"/>
  <c r="Q704" i="5"/>
  <c r="Q703" i="5"/>
  <c r="Q702" i="5"/>
  <c r="Q701" i="5"/>
  <c r="Q700" i="5"/>
  <c r="Q699" i="5"/>
  <c r="S699" i="5" s="1"/>
  <c r="Q698" i="5"/>
  <c r="Q697" i="5"/>
  <c r="Q696" i="5"/>
  <c r="Q695" i="5"/>
  <c r="Q694" i="5"/>
  <c r="Q693" i="5"/>
  <c r="Q692" i="5"/>
  <c r="Q691" i="5"/>
  <c r="Q690" i="5"/>
  <c r="Q689" i="5"/>
  <c r="Q688" i="5"/>
  <c r="Q687" i="5"/>
  <c r="Q686" i="5"/>
  <c r="Q685" i="5"/>
  <c r="Q684" i="5"/>
  <c r="Q683" i="5"/>
  <c r="Q682" i="5"/>
  <c r="Q681" i="5"/>
  <c r="Q680" i="5"/>
  <c r="Q679" i="5"/>
  <c r="Q678" i="5"/>
  <c r="Q677" i="5"/>
  <c r="Q676" i="5"/>
  <c r="Q675" i="5"/>
  <c r="Q674" i="5"/>
  <c r="Q673" i="5"/>
  <c r="Q672" i="5"/>
  <c r="Q671" i="5"/>
  <c r="Q670" i="5"/>
  <c r="Q669" i="5"/>
  <c r="Q668" i="5"/>
  <c r="Q667" i="5"/>
  <c r="Q666" i="5"/>
  <c r="Q665" i="5"/>
  <c r="Q664" i="5"/>
  <c r="Q663" i="5"/>
  <c r="Q662" i="5"/>
  <c r="Q661" i="5"/>
  <c r="Q660" i="5"/>
  <c r="Q659" i="5"/>
  <c r="Q658" i="5"/>
  <c r="Q657" i="5"/>
  <c r="Q656" i="5"/>
  <c r="Q655" i="5"/>
  <c r="Q654" i="5"/>
  <c r="Q653" i="5"/>
  <c r="Q652" i="5"/>
  <c r="Q651" i="5"/>
  <c r="Q650" i="5"/>
  <c r="Q649" i="5"/>
  <c r="Q648" i="5"/>
  <c r="Q647" i="5"/>
  <c r="Q646" i="5"/>
  <c r="Q645" i="5"/>
  <c r="Q644" i="5"/>
  <c r="Q643" i="5"/>
  <c r="Q642" i="5"/>
  <c r="Q641" i="5"/>
  <c r="Q640" i="5"/>
  <c r="Q639" i="5"/>
  <c r="Q638" i="5"/>
  <c r="Q637" i="5"/>
  <c r="Q636" i="5"/>
  <c r="Q635" i="5"/>
  <c r="Q634" i="5"/>
  <c r="Q633" i="5"/>
  <c r="Q632" i="5"/>
  <c r="Q631" i="5"/>
  <c r="Q630" i="5"/>
  <c r="Q629" i="5"/>
  <c r="Q628" i="5"/>
  <c r="Q627" i="5"/>
  <c r="Q626" i="5"/>
  <c r="Q625" i="5"/>
  <c r="Q624" i="5"/>
  <c r="Q623" i="5"/>
  <c r="Q622" i="5"/>
  <c r="Q621" i="5"/>
  <c r="Q620" i="5"/>
  <c r="Q619" i="5"/>
  <c r="Q618" i="5"/>
  <c r="Q617" i="5"/>
  <c r="Q616" i="5"/>
  <c r="Q615" i="5"/>
  <c r="Q614" i="5"/>
  <c r="Q613" i="5"/>
  <c r="Q612" i="5"/>
  <c r="Q611" i="5"/>
  <c r="Q610" i="5"/>
  <c r="Q609" i="5"/>
  <c r="Q608" i="5"/>
  <c r="Q607" i="5"/>
  <c r="Q606" i="5"/>
  <c r="Q605" i="5"/>
  <c r="Q604" i="5"/>
  <c r="Q603" i="5"/>
  <c r="Q602" i="5"/>
  <c r="Q601" i="5"/>
  <c r="Q600" i="5"/>
  <c r="Q599" i="5"/>
  <c r="Q598" i="5"/>
  <c r="Q597" i="5"/>
  <c r="Q596" i="5"/>
  <c r="Q595" i="5"/>
  <c r="Q594" i="5"/>
  <c r="Q593" i="5"/>
  <c r="Q592" i="5"/>
  <c r="Q591" i="5"/>
  <c r="Q590" i="5"/>
  <c r="Q589" i="5"/>
  <c r="Q588" i="5"/>
  <c r="Q587" i="5"/>
  <c r="Q586" i="5"/>
  <c r="Q585" i="5"/>
  <c r="Q584" i="5"/>
  <c r="Q583" i="5"/>
  <c r="Q582" i="5"/>
  <c r="Q581" i="5"/>
  <c r="Q580" i="5"/>
  <c r="Q579" i="5"/>
  <c r="Q578" i="5"/>
  <c r="Q577" i="5"/>
  <c r="Q576" i="5"/>
  <c r="Q575" i="5"/>
  <c r="Q574" i="5"/>
  <c r="Q573" i="5"/>
  <c r="Q572" i="5"/>
  <c r="Q571" i="5"/>
  <c r="Q570" i="5"/>
  <c r="Q569" i="5"/>
  <c r="Q568" i="5"/>
  <c r="Q567" i="5"/>
  <c r="Q566" i="5"/>
  <c r="Q565" i="5"/>
  <c r="Q564" i="5"/>
  <c r="Q563" i="5"/>
  <c r="Q562" i="5"/>
  <c r="Q561" i="5"/>
  <c r="Q560" i="5"/>
  <c r="Q559" i="5"/>
  <c r="Q558" i="5"/>
  <c r="Q557" i="5"/>
  <c r="Q556" i="5"/>
  <c r="Q555" i="5"/>
  <c r="Q554" i="5"/>
  <c r="Q553" i="5"/>
  <c r="Q552" i="5"/>
  <c r="Q551" i="5"/>
  <c r="Q550" i="5"/>
  <c r="Q549" i="5"/>
  <c r="Q548" i="5"/>
  <c r="Q547" i="5"/>
  <c r="Q546" i="5"/>
  <c r="Q545" i="5"/>
  <c r="Q544" i="5"/>
  <c r="Q543" i="5"/>
  <c r="Q542" i="5"/>
  <c r="Q541" i="5"/>
  <c r="Q540" i="5"/>
  <c r="Q539" i="5"/>
  <c r="Q538" i="5"/>
  <c r="Q537" i="5"/>
  <c r="Q536" i="5"/>
  <c r="Q535" i="5"/>
  <c r="Q534" i="5"/>
  <c r="Q533" i="5"/>
  <c r="Q532" i="5"/>
  <c r="Q531" i="5"/>
  <c r="Q530" i="5"/>
  <c r="Q529" i="5"/>
  <c r="Q528" i="5"/>
  <c r="Q527" i="5"/>
  <c r="Q526" i="5"/>
  <c r="Q525" i="5"/>
  <c r="Q524" i="5"/>
  <c r="Q523" i="5"/>
  <c r="Q522" i="5"/>
  <c r="Q521" i="5"/>
  <c r="Q520" i="5"/>
  <c r="Q519" i="5"/>
  <c r="Q518" i="5"/>
  <c r="Q517" i="5"/>
  <c r="Q516" i="5"/>
  <c r="Q515" i="5"/>
  <c r="Q514" i="5"/>
  <c r="Q513" i="5"/>
  <c r="Q512" i="5"/>
  <c r="Q511" i="5"/>
  <c r="Q510" i="5"/>
  <c r="Q509" i="5"/>
  <c r="Q508" i="5"/>
  <c r="Q507" i="5"/>
  <c r="Q506" i="5"/>
  <c r="Q505" i="5"/>
  <c r="Q504" i="5"/>
  <c r="Q503" i="5"/>
  <c r="Q502" i="5"/>
  <c r="Q501" i="5"/>
  <c r="Q500" i="5"/>
  <c r="Q499" i="5"/>
  <c r="Q498" i="5"/>
  <c r="Q497" i="5"/>
  <c r="Q496" i="5"/>
  <c r="Q495" i="5"/>
  <c r="Q494" i="5"/>
  <c r="Q493" i="5"/>
  <c r="Q492" i="5"/>
  <c r="Q491" i="5"/>
  <c r="Q490" i="5"/>
  <c r="Q489" i="5"/>
  <c r="Q488" i="5"/>
  <c r="Q487" i="5"/>
  <c r="Q486" i="5"/>
  <c r="Q485" i="5"/>
  <c r="Q484" i="5"/>
  <c r="Q483" i="5"/>
  <c r="Q482" i="5"/>
  <c r="Q481" i="5"/>
  <c r="Q480" i="5"/>
  <c r="Q479" i="5"/>
  <c r="Q478" i="5"/>
  <c r="Q477" i="5"/>
  <c r="Q476" i="5"/>
  <c r="Q475" i="5"/>
  <c r="Q474" i="5"/>
  <c r="Q473" i="5"/>
  <c r="Q472" i="5"/>
  <c r="Q471" i="5"/>
  <c r="Q470" i="5"/>
  <c r="Q469" i="5"/>
  <c r="Q468" i="5"/>
  <c r="Q467" i="5"/>
  <c r="Q466" i="5"/>
  <c r="Q465" i="5"/>
  <c r="Q464" i="5"/>
  <c r="Q463" i="5"/>
  <c r="Q462" i="5"/>
  <c r="Q461" i="5"/>
  <c r="Q460" i="5"/>
  <c r="Q459" i="5"/>
  <c r="Q458" i="5"/>
  <c r="Q457" i="5"/>
  <c r="Q456" i="5"/>
  <c r="Q455" i="5"/>
  <c r="Q454" i="5"/>
  <c r="Q453" i="5"/>
  <c r="Q452" i="5"/>
  <c r="Q451" i="5"/>
  <c r="Q450" i="5"/>
  <c r="Q449" i="5"/>
  <c r="Q448" i="5"/>
  <c r="Q447" i="5"/>
  <c r="Q446" i="5"/>
  <c r="Q445" i="5"/>
  <c r="Q444" i="5"/>
  <c r="S444" i="5" s="1"/>
  <c r="Q443" i="5"/>
  <c r="Q442" i="5"/>
  <c r="S442" i="5" s="1"/>
  <c r="Q441" i="5"/>
  <c r="Q440" i="5"/>
  <c r="Q439" i="5"/>
  <c r="Q438" i="5"/>
  <c r="Q437" i="5"/>
  <c r="Q436" i="5"/>
  <c r="Q435" i="5"/>
  <c r="Q434" i="5"/>
  <c r="Q433" i="5"/>
  <c r="Q432" i="5"/>
  <c r="Q431" i="5"/>
  <c r="Q430" i="5"/>
  <c r="Q429" i="5"/>
  <c r="Q428" i="5"/>
  <c r="Q427" i="5"/>
  <c r="Q426" i="5"/>
  <c r="Q425" i="5"/>
  <c r="Q424" i="5"/>
  <c r="Q423" i="5"/>
  <c r="Q422" i="5"/>
  <c r="Q421" i="5"/>
  <c r="Q420" i="5"/>
  <c r="Q419" i="5"/>
  <c r="Q418" i="5"/>
  <c r="Q417" i="5"/>
  <c r="Q416" i="5"/>
  <c r="Q415" i="5"/>
  <c r="Q414" i="5"/>
  <c r="Q413" i="5"/>
  <c r="Q412" i="5"/>
  <c r="Q411" i="5"/>
  <c r="Q410" i="5"/>
  <c r="Q409" i="5"/>
  <c r="Q408" i="5"/>
  <c r="Q407" i="5"/>
  <c r="Q406" i="5"/>
  <c r="Q405" i="5"/>
  <c r="Q404" i="5"/>
  <c r="Q403" i="5"/>
  <c r="Q402" i="5"/>
  <c r="Q401" i="5"/>
  <c r="Q400" i="5"/>
  <c r="Q399" i="5"/>
  <c r="Q398" i="5"/>
  <c r="Q397" i="5"/>
  <c r="Q396" i="5"/>
  <c r="Q395" i="5"/>
  <c r="Q394" i="5"/>
  <c r="Q393" i="5"/>
  <c r="Q392" i="5"/>
  <c r="Q391" i="5"/>
  <c r="Q390" i="5"/>
  <c r="Q389" i="5"/>
  <c r="Q388" i="5"/>
  <c r="Q387" i="5"/>
  <c r="Q386" i="5"/>
  <c r="Q385" i="5"/>
  <c r="Q384" i="5"/>
  <c r="Q383" i="5"/>
  <c r="Q382" i="5"/>
  <c r="Q381" i="5"/>
  <c r="Q380" i="5"/>
  <c r="Q379" i="5"/>
  <c r="Q378" i="5"/>
  <c r="Q377" i="5"/>
  <c r="Q376" i="5"/>
  <c r="Q375" i="5"/>
  <c r="Q374" i="5"/>
  <c r="Q373" i="5"/>
  <c r="Q372" i="5"/>
  <c r="Q371" i="5"/>
  <c r="Q370" i="5"/>
  <c r="Q369" i="5"/>
  <c r="Q368" i="5"/>
  <c r="Q367" i="5"/>
  <c r="Q366" i="5"/>
  <c r="Q365" i="5"/>
  <c r="Q364" i="5"/>
  <c r="Q363" i="5"/>
  <c r="Q362" i="5"/>
  <c r="Q361" i="5"/>
  <c r="Q360" i="5"/>
  <c r="Q359" i="5"/>
  <c r="Q358" i="5"/>
  <c r="Q357" i="5"/>
  <c r="Q356" i="5"/>
  <c r="Q355" i="5"/>
  <c r="Q354" i="5"/>
  <c r="Q353" i="5"/>
  <c r="Q352" i="5"/>
  <c r="Q351" i="5"/>
  <c r="Q350" i="5"/>
  <c r="Q349" i="5"/>
  <c r="Q348" i="5"/>
  <c r="Q347" i="5"/>
  <c r="Q346" i="5"/>
  <c r="Q345" i="5"/>
  <c r="Q344" i="5"/>
  <c r="Q343" i="5"/>
  <c r="Q342" i="5"/>
  <c r="Q341" i="5"/>
  <c r="Q340" i="5"/>
  <c r="Q339" i="5"/>
  <c r="Q338" i="5"/>
  <c r="Q337" i="5"/>
  <c r="Q336" i="5"/>
  <c r="Q335" i="5"/>
  <c r="Q334" i="5"/>
  <c r="Q333" i="5"/>
  <c r="Q332" i="5"/>
  <c r="Q331" i="5"/>
  <c r="Q330" i="5"/>
  <c r="Q329" i="5"/>
  <c r="Q328" i="5"/>
  <c r="Q327" i="5"/>
  <c r="Q326" i="5"/>
  <c r="Q325" i="5"/>
  <c r="Q324" i="5"/>
  <c r="Q323" i="5"/>
  <c r="Q322" i="5"/>
  <c r="Q321" i="5"/>
  <c r="Q320" i="5"/>
  <c r="Q319" i="5"/>
  <c r="Q318" i="5"/>
  <c r="Q317" i="5"/>
  <c r="Q316" i="5"/>
  <c r="Q315" i="5"/>
  <c r="Q314" i="5"/>
  <c r="Q313" i="5"/>
  <c r="Q312" i="5"/>
  <c r="Q311" i="5"/>
  <c r="Q310" i="5"/>
  <c r="Q309" i="5"/>
  <c r="Q308" i="5"/>
  <c r="Q307" i="5"/>
  <c r="Q306" i="5"/>
  <c r="Q305" i="5"/>
  <c r="Q304" i="5"/>
  <c r="Q303" i="5"/>
  <c r="Q302" i="5"/>
  <c r="Q301" i="5"/>
  <c r="Q300" i="5"/>
  <c r="Q299" i="5"/>
  <c r="Q298" i="5"/>
  <c r="Q297" i="5"/>
  <c r="Q296" i="5"/>
  <c r="Q295" i="5"/>
  <c r="Q294" i="5"/>
  <c r="Q293" i="5"/>
  <c r="Q292" i="5"/>
  <c r="Q291" i="5"/>
  <c r="Q290" i="5"/>
  <c r="Q289" i="5"/>
  <c r="Q288" i="5"/>
  <c r="Q287" i="5"/>
  <c r="Q286" i="5"/>
  <c r="Q285" i="5"/>
  <c r="Q284" i="5"/>
  <c r="Q283" i="5"/>
  <c r="Q282" i="5"/>
  <c r="Q281" i="5"/>
  <c r="Q280" i="5"/>
  <c r="Q279" i="5"/>
  <c r="Q278" i="5"/>
  <c r="Q277" i="5"/>
  <c r="Q276" i="5"/>
  <c r="Q275" i="5"/>
  <c r="Q274" i="5"/>
  <c r="Q273" i="5"/>
  <c r="Q272" i="5"/>
  <c r="Q271" i="5"/>
  <c r="Q270" i="5"/>
  <c r="S270" i="5" s="1"/>
  <c r="Q269" i="5"/>
  <c r="Q268" i="5"/>
  <c r="Q267" i="5"/>
  <c r="Q266" i="5"/>
  <c r="Q265" i="5"/>
  <c r="Q264" i="5"/>
  <c r="Q263" i="5"/>
  <c r="Q262" i="5"/>
  <c r="Q261" i="5"/>
  <c r="Q260" i="5"/>
  <c r="Q259" i="5"/>
  <c r="Q258" i="5"/>
  <c r="Q257" i="5"/>
  <c r="Q256" i="5"/>
  <c r="Q255" i="5"/>
  <c r="Q254" i="5"/>
  <c r="Q253" i="5"/>
  <c r="Q252" i="5"/>
  <c r="Q251" i="5"/>
  <c r="Q250" i="5"/>
  <c r="Q249" i="5"/>
  <c r="Q248" i="5"/>
  <c r="Q247" i="5"/>
  <c r="Q246" i="5"/>
  <c r="Q245" i="5"/>
  <c r="Q244" i="5"/>
  <c r="Q243" i="5"/>
  <c r="Q242" i="5"/>
  <c r="Q241" i="5"/>
  <c r="Q240" i="5"/>
  <c r="Q239" i="5"/>
  <c r="Q238" i="5"/>
  <c r="Q237" i="5"/>
  <c r="Q236" i="5"/>
  <c r="Q235" i="5"/>
  <c r="Q234" i="5"/>
  <c r="Q233" i="5"/>
  <c r="Q232" i="5"/>
  <c r="Q231" i="5"/>
  <c r="Q230" i="5"/>
  <c r="Q229" i="5"/>
  <c r="Q228" i="5"/>
  <c r="Q227" i="5"/>
  <c r="Q226" i="5"/>
  <c r="Q225" i="5"/>
  <c r="Q224" i="5"/>
  <c r="Q223" i="5"/>
  <c r="Q222" i="5"/>
  <c r="Q221" i="5"/>
  <c r="Q220" i="5"/>
  <c r="Q219" i="5"/>
  <c r="Q218" i="5"/>
  <c r="Q217" i="5"/>
  <c r="Q216" i="5"/>
  <c r="Q215" i="5"/>
  <c r="Q214" i="5"/>
  <c r="Q213" i="5"/>
  <c r="Q212" i="5"/>
  <c r="Q211" i="5"/>
  <c r="Q210" i="5"/>
  <c r="Q209" i="5"/>
  <c r="Q208" i="5"/>
  <c r="Q207" i="5"/>
  <c r="Q206" i="5"/>
  <c r="Q205" i="5"/>
  <c r="Q204" i="5"/>
  <c r="Q203" i="5"/>
  <c r="Q202" i="5"/>
  <c r="Q201" i="5"/>
  <c r="Q200" i="5"/>
  <c r="Q199" i="5"/>
  <c r="Q198" i="5"/>
  <c r="Q197" i="5"/>
  <c r="Q196" i="5"/>
  <c r="Q195" i="5"/>
  <c r="Q194" i="5"/>
  <c r="Q193" i="5"/>
  <c r="Q192" i="5"/>
  <c r="Q191" i="5"/>
  <c r="Q190" i="5"/>
  <c r="Q189" i="5"/>
  <c r="Q188" i="5"/>
  <c r="Q187" i="5"/>
  <c r="Q186" i="5"/>
  <c r="Q185" i="5"/>
  <c r="Q184" i="5"/>
  <c r="Q183" i="5"/>
  <c r="Q182" i="5"/>
  <c r="Q181" i="5"/>
  <c r="Q180" i="5"/>
  <c r="Q179" i="5"/>
  <c r="Q178" i="5"/>
  <c r="Q177" i="5"/>
  <c r="Q176" i="5"/>
  <c r="Q175" i="5"/>
  <c r="Q174" i="5"/>
  <c r="Q173" i="5"/>
  <c r="Q172" i="5"/>
  <c r="Q171" i="5"/>
  <c r="Q170" i="5"/>
  <c r="Q169" i="5"/>
  <c r="Q168" i="5"/>
  <c r="Q167" i="5"/>
  <c r="Q166" i="5"/>
  <c r="Q165" i="5"/>
  <c r="Q164" i="5"/>
  <c r="Q163" i="5"/>
  <c r="Q162" i="5"/>
  <c r="Q161" i="5"/>
  <c r="Q160" i="5"/>
  <c r="Q159" i="5"/>
  <c r="Q158" i="5"/>
  <c r="Q157" i="5"/>
  <c r="Q156" i="5"/>
  <c r="Q155" i="5"/>
  <c r="Q154" i="5"/>
  <c r="Q153" i="5"/>
  <c r="Q152" i="5"/>
  <c r="Q151" i="5"/>
  <c r="Q150" i="5"/>
  <c r="Q149" i="5"/>
  <c r="Q148" i="5"/>
  <c r="Q147" i="5"/>
  <c r="Q146" i="5"/>
  <c r="Q145" i="5"/>
  <c r="Q144" i="5"/>
  <c r="Q143" i="5"/>
  <c r="Q142" i="5"/>
  <c r="Q141" i="5"/>
  <c r="Q140" i="5"/>
  <c r="Q139" i="5"/>
  <c r="Q138" i="5"/>
  <c r="Q137" i="5"/>
  <c r="Q136" i="5"/>
  <c r="Q135" i="5"/>
  <c r="Q134" i="5"/>
  <c r="Q133" i="5"/>
  <c r="Q132" i="5"/>
  <c r="Q131" i="5"/>
  <c r="Q130" i="5"/>
  <c r="Q129" i="5"/>
  <c r="Q128" i="5"/>
  <c r="Q127" i="5"/>
  <c r="Q126" i="5"/>
  <c r="Q125" i="5"/>
  <c r="Q124" i="5"/>
  <c r="Q123" i="5"/>
  <c r="Q122" i="5"/>
  <c r="Q121" i="5"/>
  <c r="Q120" i="5"/>
  <c r="Q119" i="5"/>
  <c r="Q118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P79" i="5"/>
  <c r="K79" i="5"/>
  <c r="L79" i="5"/>
  <c r="N79" i="5"/>
  <c r="P699" i="5"/>
  <c r="K699" i="5"/>
  <c r="L699" i="5"/>
  <c r="N699" i="5"/>
  <c r="P444" i="5"/>
  <c r="K444" i="5"/>
  <c r="L444" i="5"/>
  <c r="N444" i="5"/>
  <c r="P443" i="5"/>
  <c r="S443" i="5"/>
  <c r="K443" i="5"/>
  <c r="L443" i="5"/>
  <c r="N443" i="5"/>
  <c r="P442" i="5"/>
  <c r="K442" i="5"/>
  <c r="L442" i="5"/>
  <c r="N442" i="5"/>
  <c r="P270" i="5"/>
  <c r="K270" i="5"/>
  <c r="L270" i="5"/>
  <c r="N270" i="5"/>
  <c r="R79" i="5" l="1"/>
  <c r="R699" i="5"/>
  <c r="R270" i="5"/>
  <c r="R443" i="5"/>
  <c r="R444" i="5"/>
  <c r="R442" i="5"/>
  <c r="P271" i="5"/>
  <c r="S271" i="5"/>
  <c r="K271" i="5"/>
  <c r="L271" i="5"/>
  <c r="N271" i="5"/>
  <c r="P263" i="5"/>
  <c r="S263" i="5"/>
  <c r="K263" i="5"/>
  <c r="L263" i="5"/>
  <c r="N263" i="5"/>
  <c r="R263" i="5" l="1"/>
  <c r="R271" i="5"/>
  <c r="P363" i="5"/>
  <c r="S363" i="5"/>
  <c r="K363" i="5"/>
  <c r="L363" i="5"/>
  <c r="N363" i="5"/>
  <c r="P27" i="5"/>
  <c r="S27" i="5"/>
  <c r="K27" i="5"/>
  <c r="L27" i="5"/>
  <c r="N27" i="5"/>
  <c r="P62" i="5"/>
  <c r="S62" i="5"/>
  <c r="K62" i="5"/>
  <c r="L62" i="5"/>
  <c r="N62" i="5"/>
  <c r="P58" i="5"/>
  <c r="S58" i="5"/>
  <c r="K58" i="5"/>
  <c r="L58" i="5"/>
  <c r="N58" i="5"/>
  <c r="P18" i="5"/>
  <c r="S18" i="5"/>
  <c r="K18" i="5"/>
  <c r="N18" i="5"/>
  <c r="P37" i="5"/>
  <c r="S37" i="5"/>
  <c r="K37" i="5"/>
  <c r="L37" i="5"/>
  <c r="N37" i="5"/>
  <c r="R58" i="5" l="1"/>
  <c r="R27" i="5"/>
  <c r="R363" i="5"/>
  <c r="R62" i="5"/>
  <c r="R37" i="5"/>
  <c r="R18" i="5"/>
  <c r="P308" i="5"/>
  <c r="S308" i="5"/>
  <c r="K308" i="5"/>
  <c r="L308" i="5"/>
  <c r="N308" i="5"/>
  <c r="P307" i="5"/>
  <c r="S307" i="5"/>
  <c r="K307" i="5"/>
  <c r="L307" i="5"/>
  <c r="N307" i="5"/>
  <c r="P306" i="5"/>
  <c r="S306" i="5"/>
  <c r="K306" i="5"/>
  <c r="L306" i="5"/>
  <c r="N306" i="5"/>
  <c r="R306" i="5" l="1"/>
  <c r="R307" i="5"/>
  <c r="R308" i="5"/>
  <c r="J844" i="5"/>
  <c r="I844" i="5"/>
  <c r="G844" i="5"/>
  <c r="P347" i="5"/>
  <c r="S347" i="5"/>
  <c r="K347" i="5"/>
  <c r="L347" i="5"/>
  <c r="N347" i="5"/>
  <c r="R347" i="5" l="1"/>
  <c r="P88" i="5"/>
  <c r="S88" i="5"/>
  <c r="K88" i="5"/>
  <c r="L88" i="5"/>
  <c r="N88" i="5"/>
  <c r="P247" i="5"/>
  <c r="S247" i="5"/>
  <c r="K247" i="5"/>
  <c r="L247" i="5"/>
  <c r="N247" i="5"/>
  <c r="P51" i="5"/>
  <c r="S51" i="5"/>
  <c r="K51" i="5"/>
  <c r="L51" i="5"/>
  <c r="N51" i="5"/>
  <c r="P161" i="5"/>
  <c r="S161" i="5"/>
  <c r="K161" i="5"/>
  <c r="L161" i="5"/>
  <c r="N161" i="5"/>
  <c r="P494" i="5"/>
  <c r="S494" i="5"/>
  <c r="K494" i="5"/>
  <c r="L494" i="5"/>
  <c r="N494" i="5"/>
  <c r="R247" i="5" l="1"/>
  <c r="R161" i="5"/>
  <c r="R51" i="5"/>
  <c r="R494" i="5"/>
  <c r="R88" i="5"/>
  <c r="P742" i="5"/>
  <c r="S742" i="5"/>
  <c r="K742" i="5" l="1"/>
  <c r="L742" i="5"/>
  <c r="N742" i="5"/>
  <c r="P193" i="5"/>
  <c r="S193" i="5"/>
  <c r="K193" i="5"/>
  <c r="L193" i="5"/>
  <c r="N193" i="5"/>
  <c r="R742" i="5" l="1"/>
  <c r="R193" i="5"/>
  <c r="N768" i="5"/>
  <c r="P768" i="5"/>
  <c r="S768" i="5"/>
  <c r="K768" i="5"/>
  <c r="R768" i="5" s="1"/>
  <c r="P250" i="5" l="1"/>
  <c r="S250" i="5"/>
  <c r="K250" i="5"/>
  <c r="L250" i="5"/>
  <c r="N250" i="5"/>
  <c r="R250" i="5" l="1"/>
  <c r="P592" i="5"/>
  <c r="S592" i="5"/>
  <c r="K592" i="5"/>
  <c r="L592" i="5"/>
  <c r="N592" i="5"/>
  <c r="P658" i="5"/>
  <c r="S658" i="5"/>
  <c r="K658" i="5"/>
  <c r="L658" i="5"/>
  <c r="N658" i="5"/>
  <c r="P16" i="5"/>
  <c r="S16" i="5"/>
  <c r="K16" i="5"/>
  <c r="N16" i="5"/>
  <c r="R16" i="5" l="1"/>
  <c r="R658" i="5"/>
  <c r="R592" i="5"/>
  <c r="P820" i="5"/>
  <c r="S820" i="5"/>
  <c r="K820" i="5"/>
  <c r="L820" i="5"/>
  <c r="N820" i="5"/>
  <c r="R820" i="5" l="1"/>
  <c r="L65" i="5"/>
  <c r="L28" i="5"/>
  <c r="L64" i="5"/>
  <c r="L32" i="5"/>
  <c r="L25" i="5"/>
  <c r="L26" i="5"/>
  <c r="L222" i="5"/>
  <c r="L22" i="5"/>
  <c r="L23" i="5"/>
  <c r="L24" i="5"/>
  <c r="L29" i="5"/>
  <c r="L158" i="5"/>
  <c r="L67" i="5"/>
  <c r="L63" i="5"/>
  <c r="L31" i="5"/>
  <c r="L223" i="5"/>
  <c r="L33" i="5"/>
  <c r="L34" i="5"/>
  <c r="L35" i="5"/>
  <c r="L36" i="5"/>
  <c r="L41" i="5"/>
  <c r="L42" i="5"/>
  <c r="L43" i="5"/>
  <c r="L44" i="5"/>
  <c r="L45" i="5"/>
  <c r="L46" i="5"/>
  <c r="L47" i="5"/>
  <c r="L48" i="5"/>
  <c r="L54" i="5"/>
  <c r="L53" i="5"/>
  <c r="L61" i="5"/>
  <c r="L60" i="5"/>
  <c r="L55" i="5"/>
  <c r="L56" i="5"/>
  <c r="L57" i="5"/>
  <c r="L30" i="5"/>
  <c r="L59" i="5"/>
  <c r="L68" i="5"/>
  <c r="L69" i="5"/>
  <c r="L70" i="5"/>
  <c r="L71" i="5"/>
  <c r="L72" i="5"/>
  <c r="L89" i="5"/>
  <c r="L73" i="5"/>
  <c r="L74" i="5"/>
  <c r="L75" i="5"/>
  <c r="L76" i="5"/>
  <c r="L90" i="5"/>
  <c r="L77" i="5"/>
  <c r="L78" i="5"/>
  <c r="L80" i="5"/>
  <c r="L81" i="5"/>
  <c r="L82" i="5"/>
  <c r="L83" i="5"/>
  <c r="L84" i="5"/>
  <c r="L86" i="5"/>
  <c r="L87" i="5"/>
  <c r="L91" i="5"/>
  <c r="L243" i="5"/>
  <c r="L92" i="5"/>
  <c r="L93" i="5"/>
  <c r="L94" i="5"/>
  <c r="L95" i="5"/>
  <c r="L96" i="5"/>
  <c r="L97" i="5"/>
  <c r="L98" i="5"/>
  <c r="L99" i="5"/>
  <c r="L100" i="5"/>
  <c r="L101" i="5"/>
  <c r="L103" i="5"/>
  <c r="L104" i="5"/>
  <c r="L105" i="5"/>
  <c r="L106" i="5"/>
  <c r="L107" i="5"/>
  <c r="L127" i="5"/>
  <c r="L128" i="5"/>
  <c r="L109" i="5"/>
  <c r="L123" i="5"/>
  <c r="L124" i="5"/>
  <c r="L125" i="5"/>
  <c r="L129" i="5"/>
  <c r="L126" i="5"/>
  <c r="L120" i="5"/>
  <c r="L121" i="5"/>
  <c r="L110" i="5"/>
  <c r="L112" i="5"/>
  <c r="L113" i="5"/>
  <c r="L114" i="5"/>
  <c r="L115" i="5"/>
  <c r="L116" i="5"/>
  <c r="L122" i="5"/>
  <c r="L157" i="5"/>
  <c r="L108" i="5"/>
  <c r="L134" i="5"/>
  <c r="L135" i="5"/>
  <c r="L117" i="5"/>
  <c r="L111" i="5"/>
  <c r="L118" i="5"/>
  <c r="L119" i="5"/>
  <c r="L132" i="5"/>
  <c r="L130" i="5"/>
  <c r="L131" i="5"/>
  <c r="L136" i="5"/>
  <c r="L137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1" i="5"/>
  <c r="L153" i="5"/>
  <c r="L154" i="5"/>
  <c r="L155" i="5"/>
  <c r="L156" i="5"/>
  <c r="L160" i="5"/>
  <c r="L162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6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59" i="5"/>
  <c r="L189" i="5"/>
  <c r="L190" i="5"/>
  <c r="L191" i="5"/>
  <c r="L192" i="5"/>
  <c r="L194" i="5"/>
  <c r="L195" i="5"/>
  <c r="L196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65" i="5"/>
  <c r="L214" i="5"/>
  <c r="L215" i="5"/>
  <c r="L216" i="5"/>
  <c r="L217" i="5"/>
  <c r="L218" i="5"/>
  <c r="L219" i="5"/>
  <c r="L220" i="5"/>
  <c r="L221" i="5"/>
  <c r="L224" i="5"/>
  <c r="L225" i="5"/>
  <c r="L226" i="5"/>
  <c r="L227" i="5"/>
  <c r="L228" i="5"/>
  <c r="L229" i="5"/>
  <c r="L230" i="5"/>
  <c r="L231" i="5"/>
  <c r="L66" i="5"/>
  <c r="L232" i="5"/>
  <c r="L233" i="5"/>
  <c r="L234" i="5"/>
  <c r="L235" i="5"/>
  <c r="L236" i="5"/>
  <c r="L237" i="5"/>
  <c r="L251" i="5"/>
  <c r="L253" i="5"/>
  <c r="L238" i="5"/>
  <c r="L239" i="5"/>
  <c r="L246" i="5"/>
  <c r="L252" i="5"/>
  <c r="L244" i="5"/>
  <c r="L240" i="5"/>
  <c r="L242" i="5"/>
  <c r="L248" i="5"/>
  <c r="L245" i="5"/>
  <c r="L254" i="5"/>
  <c r="L256" i="5"/>
  <c r="L257" i="5"/>
  <c r="L258" i="5"/>
  <c r="L259" i="5"/>
  <c r="L260" i="5"/>
  <c r="L261" i="5"/>
  <c r="L262" i="5"/>
  <c r="L264" i="5"/>
  <c r="L266" i="5"/>
  <c r="L267" i="5"/>
  <c r="L269" i="5"/>
  <c r="L85" i="5"/>
  <c r="L272" i="5"/>
  <c r="L273" i="5"/>
  <c r="L274" i="5"/>
  <c r="L275" i="5"/>
  <c r="L276" i="5"/>
  <c r="L277" i="5"/>
  <c r="L278" i="5"/>
  <c r="L279" i="5"/>
  <c r="L280" i="5"/>
  <c r="L281" i="5"/>
  <c r="L282" i="5"/>
  <c r="L283" i="5"/>
  <c r="L284" i="5"/>
  <c r="L285" i="5"/>
  <c r="L286" i="5"/>
  <c r="L287" i="5"/>
  <c r="L288" i="5"/>
  <c r="L289" i="5"/>
  <c r="L290" i="5"/>
  <c r="L291" i="5"/>
  <c r="L292" i="5"/>
  <c r="L293" i="5"/>
  <c r="L294" i="5"/>
  <c r="L295" i="5"/>
  <c r="L296" i="5"/>
  <c r="L297" i="5"/>
  <c r="L298" i="5"/>
  <c r="L299" i="5"/>
  <c r="L300" i="5"/>
  <c r="L301" i="5"/>
  <c r="L304" i="5"/>
  <c r="L305" i="5"/>
  <c r="L249" i="5"/>
  <c r="L309" i="5"/>
  <c r="L310" i="5"/>
  <c r="L311" i="5"/>
  <c r="L312" i="5"/>
  <c r="L313" i="5"/>
  <c r="L314" i="5"/>
  <c r="L315" i="5"/>
  <c r="L317" i="5"/>
  <c r="L318" i="5"/>
  <c r="L319" i="5"/>
  <c r="L320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5" i="5"/>
  <c r="L346" i="5"/>
  <c r="L350" i="5"/>
  <c r="L352" i="5"/>
  <c r="L353" i="5"/>
  <c r="L354" i="5"/>
  <c r="L355" i="5"/>
  <c r="L356" i="5"/>
  <c r="L357" i="5"/>
  <c r="L358" i="5"/>
  <c r="L359" i="5"/>
  <c r="L360" i="5"/>
  <c r="L361" i="5"/>
  <c r="L362" i="5"/>
  <c r="L364" i="5"/>
  <c r="L351" i="5"/>
  <c r="L365" i="5"/>
  <c r="L367" i="5"/>
  <c r="L368" i="5"/>
  <c r="L369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1" i="5"/>
  <c r="L392" i="5"/>
  <c r="L393" i="5"/>
  <c r="L394" i="5"/>
  <c r="L395" i="5"/>
  <c r="L397" i="5"/>
  <c r="L398" i="5"/>
  <c r="L399" i="5"/>
  <c r="L400" i="5"/>
  <c r="L401" i="5"/>
  <c r="L402" i="5"/>
  <c r="L403" i="5"/>
  <c r="L404" i="5"/>
  <c r="L406" i="5"/>
  <c r="L407" i="5"/>
  <c r="L409" i="5"/>
  <c r="L411" i="5"/>
  <c r="L412" i="5"/>
  <c r="L413" i="5"/>
  <c r="L414" i="5"/>
  <c r="L415" i="5"/>
  <c r="L416" i="5"/>
  <c r="L417" i="5"/>
  <c r="L418" i="5"/>
  <c r="L419" i="5"/>
  <c r="L420" i="5"/>
  <c r="L421" i="5"/>
  <c r="L422" i="5"/>
  <c r="L423" i="5"/>
  <c r="L424" i="5"/>
  <c r="L425" i="5"/>
  <c r="L426" i="5"/>
  <c r="L440" i="5"/>
  <c r="L445" i="5"/>
  <c r="L446" i="5"/>
  <c r="L408" i="5"/>
  <c r="L447" i="5"/>
  <c r="L441" i="5"/>
  <c r="L427" i="5"/>
  <c r="L439" i="5"/>
  <c r="L428" i="5"/>
  <c r="L429" i="5"/>
  <c r="L430" i="5"/>
  <c r="L431" i="5"/>
  <c r="L432" i="5"/>
  <c r="L433" i="5"/>
  <c r="L434" i="5"/>
  <c r="L435" i="5"/>
  <c r="L436" i="5"/>
  <c r="L437" i="5"/>
  <c r="L438" i="5"/>
  <c r="L449" i="5"/>
  <c r="L450" i="5"/>
  <c r="L451" i="5"/>
  <c r="L452" i="5"/>
  <c r="L453" i="5"/>
  <c r="L454" i="5"/>
  <c r="L455" i="5"/>
  <c r="L456" i="5"/>
  <c r="L457" i="5"/>
  <c r="L458" i="5"/>
  <c r="L459" i="5"/>
  <c r="L460" i="5"/>
  <c r="L461" i="5"/>
  <c r="L462" i="5"/>
  <c r="L463" i="5"/>
  <c r="L464" i="5"/>
  <c r="L465" i="5"/>
  <c r="L466" i="5"/>
  <c r="L467" i="5"/>
  <c r="L468" i="5"/>
  <c r="L469" i="5"/>
  <c r="L470" i="5"/>
  <c r="L471" i="5"/>
  <c r="L472" i="5"/>
  <c r="L473" i="5"/>
  <c r="L474" i="5"/>
  <c r="L475" i="5"/>
  <c r="L476" i="5"/>
  <c r="L477" i="5"/>
  <c r="L478" i="5"/>
  <c r="L479" i="5"/>
  <c r="L480" i="5"/>
  <c r="L481" i="5"/>
  <c r="L482" i="5"/>
  <c r="L483" i="5"/>
  <c r="L484" i="5"/>
  <c r="L485" i="5"/>
  <c r="L486" i="5"/>
  <c r="L487" i="5"/>
  <c r="L488" i="5"/>
  <c r="L489" i="5"/>
  <c r="L490" i="5"/>
  <c r="L491" i="5"/>
  <c r="L497" i="5"/>
  <c r="L495" i="5"/>
  <c r="L496" i="5"/>
  <c r="L498" i="5"/>
  <c r="L499" i="5"/>
  <c r="L500" i="5"/>
  <c r="L501" i="5"/>
  <c r="L502" i="5"/>
  <c r="L503" i="5"/>
  <c r="L504" i="5"/>
  <c r="L505" i="5"/>
  <c r="L506" i="5"/>
  <c r="L507" i="5"/>
  <c r="L508" i="5"/>
  <c r="L509" i="5"/>
  <c r="L510" i="5"/>
  <c r="L511" i="5"/>
  <c r="L512" i="5"/>
  <c r="L513" i="5"/>
  <c r="L514" i="5"/>
  <c r="L515" i="5"/>
  <c r="L516" i="5"/>
  <c r="L517" i="5"/>
  <c r="L133" i="5"/>
  <c r="L518" i="5"/>
  <c r="L519" i="5"/>
  <c r="L520" i="5"/>
  <c r="L521" i="5"/>
  <c r="L522" i="5"/>
  <c r="L523" i="5"/>
  <c r="L525" i="5"/>
  <c r="L526" i="5"/>
  <c r="L527" i="5"/>
  <c r="L528" i="5"/>
  <c r="L529" i="5"/>
  <c r="L530" i="5"/>
  <c r="L531" i="5"/>
  <c r="L532" i="5"/>
  <c r="L533" i="5"/>
  <c r="L534" i="5"/>
  <c r="L535" i="5"/>
  <c r="L536" i="5"/>
  <c r="L537" i="5"/>
  <c r="L538" i="5"/>
  <c r="L539" i="5"/>
  <c r="L540" i="5"/>
  <c r="L541" i="5"/>
  <c r="L542" i="5"/>
  <c r="L543" i="5"/>
  <c r="L544" i="5"/>
  <c r="L545" i="5"/>
  <c r="L546" i="5"/>
  <c r="L547" i="5"/>
  <c r="L548" i="5"/>
  <c r="L549" i="5"/>
  <c r="L550" i="5"/>
  <c r="L551" i="5"/>
  <c r="L552" i="5"/>
  <c r="L553" i="5"/>
  <c r="L554" i="5"/>
  <c r="L555" i="5"/>
  <c r="L556" i="5"/>
  <c r="L557" i="5"/>
  <c r="L558" i="5"/>
  <c r="L559" i="5"/>
  <c r="L561" i="5"/>
  <c r="L562" i="5"/>
  <c r="L563" i="5"/>
  <c r="L564" i="5"/>
  <c r="L565" i="5"/>
  <c r="L566" i="5"/>
  <c r="L567" i="5"/>
  <c r="L568" i="5"/>
  <c r="L569" i="5"/>
  <c r="L571" i="5"/>
  <c r="L572" i="5"/>
  <c r="L573" i="5"/>
  <c r="L574" i="5"/>
  <c r="L575" i="5"/>
  <c r="L576" i="5"/>
  <c r="L578" i="5"/>
  <c r="L579" i="5"/>
  <c r="L580" i="5"/>
  <c r="L581" i="5"/>
  <c r="L582" i="5"/>
  <c r="L583" i="5"/>
  <c r="L585" i="5"/>
  <c r="L586" i="5"/>
  <c r="L587" i="5"/>
  <c r="L588" i="5"/>
  <c r="L589" i="5"/>
  <c r="L590" i="5"/>
  <c r="L591" i="5"/>
  <c r="L593" i="5"/>
  <c r="L594" i="5"/>
  <c r="L595" i="5"/>
  <c r="L597" i="5"/>
  <c r="L598" i="5"/>
  <c r="L599" i="5"/>
  <c r="L601" i="5"/>
  <c r="L602" i="5"/>
  <c r="L603" i="5"/>
  <c r="L604" i="5"/>
  <c r="L605" i="5"/>
  <c r="L606" i="5"/>
  <c r="L607" i="5"/>
  <c r="L608" i="5"/>
  <c r="L609" i="5"/>
  <c r="L610" i="5"/>
  <c r="L611" i="5"/>
  <c r="L612" i="5"/>
  <c r="L614" i="5"/>
  <c r="L615" i="5"/>
  <c r="L616" i="5"/>
  <c r="L617" i="5"/>
  <c r="L618" i="5"/>
  <c r="L619" i="5"/>
  <c r="L620" i="5"/>
  <c r="L621" i="5"/>
  <c r="L622" i="5"/>
  <c r="L623" i="5"/>
  <c r="L624" i="5"/>
  <c r="L625" i="5"/>
  <c r="L626" i="5"/>
  <c r="L627" i="5"/>
  <c r="L629" i="5"/>
  <c r="L630" i="5"/>
  <c r="L632" i="5"/>
  <c r="L633" i="5"/>
  <c r="L635" i="5"/>
  <c r="L636" i="5"/>
  <c r="L637" i="5"/>
  <c r="L638" i="5"/>
  <c r="L639" i="5"/>
  <c r="L640" i="5"/>
  <c r="L641" i="5"/>
  <c r="L642" i="5"/>
  <c r="L644" i="5"/>
  <c r="L645" i="5"/>
  <c r="L646" i="5"/>
  <c r="L647" i="5"/>
  <c r="L649" i="5"/>
  <c r="L650" i="5"/>
  <c r="L651" i="5"/>
  <c r="L652" i="5"/>
  <c r="L654" i="5"/>
  <c r="L655" i="5"/>
  <c r="L656" i="5"/>
  <c r="L657" i="5"/>
  <c r="L659" i="5"/>
  <c r="L660" i="5"/>
  <c r="L662" i="5"/>
  <c r="L663" i="5"/>
  <c r="L664" i="5"/>
  <c r="L665" i="5"/>
  <c r="L666" i="5"/>
  <c r="L667" i="5"/>
  <c r="L668" i="5"/>
  <c r="L670" i="5"/>
  <c r="L671" i="5"/>
  <c r="L672" i="5"/>
  <c r="L673" i="5"/>
  <c r="L674" i="5"/>
  <c r="L675" i="5"/>
  <c r="L676" i="5"/>
  <c r="L678" i="5"/>
  <c r="L679" i="5"/>
  <c r="L680" i="5"/>
  <c r="L681" i="5"/>
  <c r="L682" i="5"/>
  <c r="L683" i="5"/>
  <c r="L684" i="5"/>
  <c r="L685" i="5"/>
  <c r="L686" i="5"/>
  <c r="L687" i="5"/>
  <c r="L688" i="5"/>
  <c r="L689" i="5"/>
  <c r="L691" i="5"/>
  <c r="L692" i="5"/>
  <c r="L693" i="5"/>
  <c r="L694" i="5"/>
  <c r="L695" i="5"/>
  <c r="L696" i="5"/>
  <c r="L697" i="5"/>
  <c r="L698" i="5"/>
  <c r="L700" i="5"/>
  <c r="L701" i="5"/>
  <c r="L703" i="5"/>
  <c r="L704" i="5"/>
  <c r="L705" i="5"/>
  <c r="L706" i="5"/>
  <c r="L707" i="5"/>
  <c r="L708" i="5"/>
  <c r="L709" i="5"/>
  <c r="L710" i="5"/>
  <c r="L712" i="5"/>
  <c r="L713" i="5"/>
  <c r="L714" i="5"/>
  <c r="L715" i="5"/>
  <c r="L716" i="5"/>
  <c r="L717" i="5"/>
  <c r="L718" i="5"/>
  <c r="L719" i="5"/>
  <c r="L721" i="5"/>
  <c r="L722" i="5"/>
  <c r="L723" i="5"/>
  <c r="L724" i="5"/>
  <c r="L725" i="5"/>
  <c r="L726" i="5"/>
  <c r="L727" i="5"/>
  <c r="L729" i="5"/>
  <c r="L730" i="5"/>
  <c r="L731" i="5"/>
  <c r="L732" i="5"/>
  <c r="L734" i="5"/>
  <c r="L735" i="5"/>
  <c r="L737" i="5"/>
  <c r="L738" i="5"/>
  <c r="L739" i="5"/>
  <c r="L740" i="5"/>
  <c r="L741" i="5"/>
  <c r="L744" i="5"/>
  <c r="L745" i="5"/>
  <c r="L746" i="5"/>
  <c r="L747" i="5"/>
  <c r="L748" i="5"/>
  <c r="L750" i="5"/>
  <c r="L751" i="5"/>
  <c r="L753" i="5"/>
  <c r="L754" i="5"/>
  <c r="L755" i="5"/>
  <c r="L756" i="5"/>
  <c r="L757" i="5"/>
  <c r="L758" i="5"/>
  <c r="L759" i="5"/>
  <c r="L760" i="5"/>
  <c r="L761" i="5"/>
  <c r="L763" i="5"/>
  <c r="L764" i="5"/>
  <c r="L765" i="5"/>
  <c r="L766" i="5"/>
  <c r="L767" i="5"/>
  <c r="L770" i="5"/>
  <c r="L771" i="5"/>
  <c r="L772" i="5"/>
  <c r="L773" i="5"/>
  <c r="L774" i="5"/>
  <c r="L775" i="5"/>
  <c r="L776" i="5"/>
  <c r="L777" i="5"/>
  <c r="L778" i="5"/>
  <c r="L779" i="5"/>
  <c r="L781" i="5"/>
  <c r="L782" i="5"/>
  <c r="L783" i="5"/>
  <c r="L784" i="5"/>
  <c r="L785" i="5"/>
  <c r="L786" i="5"/>
  <c r="L787" i="5"/>
  <c r="L788" i="5"/>
  <c r="L790" i="5"/>
  <c r="L791" i="5"/>
  <c r="L792" i="5"/>
  <c r="L793" i="5"/>
  <c r="L794" i="5"/>
  <c r="L795" i="5"/>
  <c r="L796" i="5"/>
  <c r="L798" i="5"/>
  <c r="L799" i="5"/>
  <c r="L800" i="5"/>
  <c r="L801" i="5"/>
  <c r="L802" i="5"/>
  <c r="L803" i="5"/>
  <c r="L805" i="5"/>
  <c r="L806" i="5"/>
  <c r="L807" i="5"/>
  <c r="L808" i="5"/>
  <c r="L809" i="5"/>
  <c r="L810" i="5"/>
  <c r="L812" i="5"/>
  <c r="L813" i="5"/>
  <c r="L814" i="5"/>
  <c r="L815" i="5"/>
  <c r="L816" i="5"/>
  <c r="L818" i="5"/>
  <c r="L819" i="5"/>
  <c r="L821" i="5"/>
  <c r="L822" i="5"/>
  <c r="L824" i="5"/>
  <c r="L825" i="5"/>
  <c r="L826" i="5"/>
  <c r="L827" i="5"/>
  <c r="L828" i="5"/>
  <c r="L829" i="5"/>
  <c r="L830" i="5"/>
  <c r="L831" i="5"/>
  <c r="L832" i="5"/>
  <c r="L833" i="5"/>
  <c r="L834" i="5"/>
  <c r="L835" i="5"/>
  <c r="L837" i="5"/>
  <c r="L839" i="5"/>
  <c r="L840" i="5"/>
  <c r="L841" i="5"/>
  <c r="L842" i="5"/>
  <c r="L843" i="5"/>
  <c r="M844" i="5" l="1"/>
  <c r="H40" i="5"/>
  <c r="H844" i="5" l="1"/>
  <c r="Q40" i="5"/>
  <c r="P687" i="5"/>
  <c r="S687" i="5"/>
  <c r="K687" i="5"/>
  <c r="N687" i="5"/>
  <c r="R687" i="5" l="1"/>
  <c r="P225" i="5"/>
  <c r="S225" i="5"/>
  <c r="K225" i="5"/>
  <c r="N225" i="5"/>
  <c r="P159" i="5"/>
  <c r="S159" i="5"/>
  <c r="K159" i="5"/>
  <c r="N159" i="5"/>
  <c r="P221" i="5"/>
  <c r="S221" i="5"/>
  <c r="K221" i="5"/>
  <c r="N221" i="5"/>
  <c r="P220" i="5"/>
  <c r="S220" i="5"/>
  <c r="K220" i="5"/>
  <c r="N220" i="5"/>
  <c r="S38" i="5"/>
  <c r="P38" i="5"/>
  <c r="K38" i="5"/>
  <c r="N38" i="5"/>
  <c r="R38" i="5" l="1"/>
  <c r="R220" i="5"/>
  <c r="R221" i="5"/>
  <c r="R159" i="5"/>
  <c r="R225" i="5"/>
  <c r="P574" i="5"/>
  <c r="S574" i="5"/>
  <c r="K574" i="5"/>
  <c r="N574" i="5"/>
  <c r="P705" i="5"/>
  <c r="S705" i="5"/>
  <c r="K705" i="5"/>
  <c r="N705" i="5"/>
  <c r="R705" i="5" l="1"/>
  <c r="R574" i="5"/>
  <c r="S208" i="5"/>
  <c r="P208" i="5"/>
  <c r="K208" i="5"/>
  <c r="N208" i="5"/>
  <c r="R208" i="5" l="1"/>
  <c r="P36" i="5"/>
  <c r="S36" i="5"/>
  <c r="K36" i="5"/>
  <c r="N36" i="5"/>
  <c r="P188" i="5"/>
  <c r="S188" i="5"/>
  <c r="K188" i="5"/>
  <c r="N188" i="5"/>
  <c r="P339" i="5"/>
  <c r="S339" i="5"/>
  <c r="K339" i="5"/>
  <c r="N339" i="5"/>
  <c r="R339" i="5" l="1"/>
  <c r="R188" i="5"/>
  <c r="R36" i="5"/>
  <c r="S187" i="5"/>
  <c r="P187" i="5"/>
  <c r="K187" i="5"/>
  <c r="N187" i="5"/>
  <c r="S219" i="5"/>
  <c r="P219" i="5"/>
  <c r="K219" i="5"/>
  <c r="N219" i="5"/>
  <c r="S218" i="5"/>
  <c r="P218" i="5"/>
  <c r="K218" i="5"/>
  <c r="N218" i="5"/>
  <c r="P116" i="5"/>
  <c r="S116" i="5"/>
  <c r="K116" i="5"/>
  <c r="N116" i="5"/>
  <c r="S217" i="5"/>
  <c r="P217" i="5"/>
  <c r="K217" i="5"/>
  <c r="N217" i="5"/>
  <c r="P216" i="5"/>
  <c r="S216" i="5"/>
  <c r="K216" i="5"/>
  <c r="N216" i="5"/>
  <c r="P92" i="5"/>
  <c r="S92" i="5"/>
  <c r="K92" i="5"/>
  <c r="N92" i="5"/>
  <c r="R116" i="5" l="1"/>
  <c r="R218" i="5"/>
  <c r="R92" i="5"/>
  <c r="R219" i="5"/>
  <c r="R216" i="5"/>
  <c r="R187" i="5"/>
  <c r="R217" i="5"/>
  <c r="P17" i="5"/>
  <c r="S17" i="5"/>
  <c r="K17" i="5"/>
  <c r="N17" i="5"/>
  <c r="R17" i="5" l="1"/>
  <c r="P717" i="5"/>
  <c r="S717" i="5"/>
  <c r="K717" i="5"/>
  <c r="N717" i="5"/>
  <c r="R717" i="5" l="1"/>
  <c r="K66" i="5"/>
  <c r="N66" i="5"/>
  <c r="P66" i="5"/>
  <c r="S66" i="5"/>
  <c r="R66" i="5" l="1"/>
  <c r="S149" i="5"/>
  <c r="P149" i="5"/>
  <c r="N149" i="5"/>
  <c r="K149" i="5"/>
  <c r="R149" i="5" s="1"/>
  <c r="P262" i="5"/>
  <c r="S262" i="5"/>
  <c r="K262" i="5"/>
  <c r="N262" i="5"/>
  <c r="R262" i="5" l="1"/>
  <c r="P795" i="5"/>
  <c r="S795" i="5"/>
  <c r="K795" i="5"/>
  <c r="N795" i="5"/>
  <c r="P338" i="5"/>
  <c r="S338" i="5"/>
  <c r="K338" i="5"/>
  <c r="N338" i="5"/>
  <c r="P803" i="5"/>
  <c r="S803" i="5"/>
  <c r="K803" i="5"/>
  <c r="N803" i="5"/>
  <c r="P652" i="5"/>
  <c r="P651" i="5"/>
  <c r="S652" i="5"/>
  <c r="K652" i="5"/>
  <c r="N652" i="5"/>
  <c r="P666" i="5"/>
  <c r="S666" i="5"/>
  <c r="K666" i="5"/>
  <c r="N666" i="5"/>
  <c r="P576" i="5"/>
  <c r="S576" i="5"/>
  <c r="K576" i="5"/>
  <c r="N576" i="5"/>
  <c r="R576" i="5" l="1"/>
  <c r="R795" i="5"/>
  <c r="R666" i="5"/>
  <c r="R652" i="5"/>
  <c r="R803" i="5"/>
  <c r="R338" i="5"/>
  <c r="S735" i="5"/>
  <c r="P735" i="5"/>
  <c r="K735" i="5"/>
  <c r="N735" i="5"/>
  <c r="R735" i="5" l="1"/>
  <c r="S168" i="5"/>
  <c r="P168" i="5"/>
  <c r="K168" i="5"/>
  <c r="N168" i="5"/>
  <c r="S119" i="5"/>
  <c r="P119" i="5"/>
  <c r="K119" i="5"/>
  <c r="N119" i="5"/>
  <c r="R119" i="5" l="1"/>
  <c r="R168" i="5"/>
  <c r="P333" i="5"/>
  <c r="S333" i="5"/>
  <c r="K333" i="5"/>
  <c r="N333" i="5"/>
  <c r="R333" i="5" l="1"/>
  <c r="P46" i="5"/>
  <c r="S46" i="5"/>
  <c r="K46" i="5"/>
  <c r="N46" i="5"/>
  <c r="R46" i="5" l="1"/>
  <c r="S364" i="5"/>
  <c r="P364" i="5"/>
  <c r="N364" i="5"/>
  <c r="K364" i="5"/>
  <c r="R364" i="5" s="1"/>
  <c r="S773" i="5"/>
  <c r="P773" i="5"/>
  <c r="N773" i="5"/>
  <c r="K773" i="5"/>
  <c r="S625" i="5"/>
  <c r="P625" i="5"/>
  <c r="K625" i="5"/>
  <c r="N625" i="5"/>
  <c r="S575" i="5"/>
  <c r="P575" i="5"/>
  <c r="K575" i="5"/>
  <c r="N575" i="5"/>
  <c r="R773" i="5" l="1"/>
  <c r="R575" i="5"/>
  <c r="R625" i="5"/>
  <c r="S213" i="5"/>
  <c r="P213" i="5"/>
  <c r="N213" i="5"/>
  <c r="K213" i="5"/>
  <c r="R213" i="5" s="1"/>
  <c r="S332" i="5"/>
  <c r="P332" i="5"/>
  <c r="N332" i="5"/>
  <c r="K332" i="5"/>
  <c r="R332" i="5" s="1"/>
  <c r="S659" i="5" l="1"/>
  <c r="P659" i="5"/>
  <c r="K659" i="5"/>
  <c r="N659" i="5"/>
  <c r="S796" i="5"/>
  <c r="P796" i="5"/>
  <c r="N796" i="5"/>
  <c r="K796" i="5"/>
  <c r="S215" i="5"/>
  <c r="P215" i="5"/>
  <c r="N215" i="5"/>
  <c r="K215" i="5"/>
  <c r="R215" i="5" l="1"/>
  <c r="R796" i="5"/>
  <c r="R659" i="5"/>
  <c r="S214" i="5"/>
  <c r="P214" i="5"/>
  <c r="K214" i="5"/>
  <c r="N214" i="5"/>
  <c r="R214" i="5" l="1"/>
  <c r="S158" i="5"/>
  <c r="P158" i="5"/>
  <c r="K158" i="5"/>
  <c r="N158" i="5"/>
  <c r="R158" i="5" l="1"/>
  <c r="P518" i="5"/>
  <c r="S518" i="5"/>
  <c r="K518" i="5"/>
  <c r="N518" i="5"/>
  <c r="R518" i="5" l="1"/>
  <c r="S222" i="5"/>
  <c r="P222" i="5"/>
  <c r="N222" i="5"/>
  <c r="K222" i="5"/>
  <c r="R222" i="5" l="1"/>
  <c r="K822" i="5"/>
  <c r="S708" i="5" l="1"/>
  <c r="P708" i="5"/>
  <c r="N708" i="5"/>
  <c r="S707" i="5"/>
  <c r="P707" i="5"/>
  <c r="N707" i="5"/>
  <c r="K708" i="5"/>
  <c r="K707" i="5"/>
  <c r="R708" i="5" l="1"/>
  <c r="R707" i="5"/>
  <c r="S133" i="5"/>
  <c r="P133" i="5"/>
  <c r="K133" i="5"/>
  <c r="N133" i="5"/>
  <c r="R133" i="5" l="1"/>
  <c r="S167" i="5"/>
  <c r="P167" i="5"/>
  <c r="N167" i="5"/>
  <c r="K167" i="5"/>
  <c r="S265" i="5"/>
  <c r="P265" i="5"/>
  <c r="N265" i="5"/>
  <c r="K265" i="5"/>
  <c r="R265" i="5" l="1"/>
  <c r="R167" i="5"/>
  <c r="S336" i="5"/>
  <c r="P336" i="5"/>
  <c r="N336" i="5"/>
  <c r="K336" i="5"/>
  <c r="R336" i="5" s="1"/>
  <c r="P713" i="5" l="1"/>
  <c r="S713" i="5"/>
  <c r="K713" i="5"/>
  <c r="N713" i="5"/>
  <c r="S157" i="5"/>
  <c r="P157" i="5"/>
  <c r="N157" i="5"/>
  <c r="K157" i="5"/>
  <c r="R157" i="5" s="1"/>
  <c r="P747" i="5"/>
  <c r="N747" i="5"/>
  <c r="K747" i="5"/>
  <c r="R747" i="5" s="1"/>
  <c r="R713" i="5" l="1"/>
  <c r="P767" i="5"/>
  <c r="S767" i="5"/>
  <c r="K767" i="5"/>
  <c r="N767" i="5"/>
  <c r="P362" i="5"/>
  <c r="S362" i="5"/>
  <c r="K362" i="5"/>
  <c r="N362" i="5"/>
  <c r="P166" i="5"/>
  <c r="S166" i="5"/>
  <c r="K166" i="5"/>
  <c r="N166" i="5"/>
  <c r="P186" i="5"/>
  <c r="S186" i="5"/>
  <c r="K186" i="5"/>
  <c r="N186" i="5"/>
  <c r="S185" i="5"/>
  <c r="S184" i="5"/>
  <c r="P185" i="5"/>
  <c r="P212" i="5"/>
  <c r="S212" i="5"/>
  <c r="K212" i="5"/>
  <c r="N212" i="5"/>
  <c r="K185" i="5"/>
  <c r="N185" i="5"/>
  <c r="P184" i="5"/>
  <c r="K184" i="5"/>
  <c r="N184" i="5"/>
  <c r="P337" i="5"/>
  <c r="S337" i="5"/>
  <c r="K337" i="5"/>
  <c r="N337" i="5"/>
  <c r="K302" i="5"/>
  <c r="R186" i="5" l="1"/>
  <c r="R337" i="5"/>
  <c r="R166" i="5"/>
  <c r="R184" i="5"/>
  <c r="R362" i="5"/>
  <c r="R185" i="5"/>
  <c r="R767" i="5"/>
  <c r="R212" i="5"/>
  <c r="S43" i="5"/>
  <c r="P43" i="5"/>
  <c r="N43" i="5"/>
  <c r="K43" i="5"/>
  <c r="K341" i="5"/>
  <c r="N341" i="5"/>
  <c r="P341" i="5"/>
  <c r="S341" i="5"/>
  <c r="P45" i="5"/>
  <c r="S45" i="5"/>
  <c r="K45" i="5"/>
  <c r="N45" i="5"/>
  <c r="R45" i="5" l="1"/>
  <c r="R43" i="5"/>
  <c r="R341" i="5"/>
  <c r="S242" i="5"/>
  <c r="P242" i="5"/>
  <c r="N242" i="5"/>
  <c r="K242" i="5"/>
  <c r="R242" i="5" s="1"/>
  <c r="S183" i="5"/>
  <c r="P183" i="5"/>
  <c r="N183" i="5"/>
  <c r="K183" i="5"/>
  <c r="S182" i="5"/>
  <c r="P182" i="5"/>
  <c r="N182" i="5"/>
  <c r="K182" i="5"/>
  <c r="R182" i="5" s="1"/>
  <c r="S181" i="5"/>
  <c r="P181" i="5"/>
  <c r="N181" i="5"/>
  <c r="K181" i="5"/>
  <c r="R181" i="5" l="1"/>
  <c r="R183" i="5"/>
  <c r="S335" i="5"/>
  <c r="P335" i="5"/>
  <c r="N335" i="5"/>
  <c r="K335" i="5"/>
  <c r="R335" i="5" l="1"/>
  <c r="P832" i="5"/>
  <c r="S832" i="5"/>
  <c r="K832" i="5"/>
  <c r="N832" i="5"/>
  <c r="R832" i="5" l="1"/>
  <c r="S44" i="5"/>
  <c r="P44" i="5"/>
  <c r="K44" i="5"/>
  <c r="N44" i="5"/>
  <c r="S490" i="5"/>
  <c r="P490" i="5"/>
  <c r="N490" i="5"/>
  <c r="K490" i="5"/>
  <c r="S718" i="5"/>
  <c r="P718" i="5"/>
  <c r="N718" i="5"/>
  <c r="K718" i="5"/>
  <c r="R718" i="5" s="1"/>
  <c r="S295" i="5"/>
  <c r="K295" i="5"/>
  <c r="N295" i="5"/>
  <c r="P295" i="5"/>
  <c r="S775" i="5"/>
  <c r="P775" i="5"/>
  <c r="N775" i="5"/>
  <c r="K775" i="5"/>
  <c r="S359" i="5"/>
  <c r="P359" i="5"/>
  <c r="N359" i="5"/>
  <c r="K359" i="5"/>
  <c r="S180" i="5"/>
  <c r="P180" i="5"/>
  <c r="N180" i="5"/>
  <c r="K180" i="5"/>
  <c r="R180" i="5" s="1"/>
  <c r="S179" i="5"/>
  <c r="P179" i="5"/>
  <c r="N179" i="5"/>
  <c r="K179" i="5"/>
  <c r="K171" i="5"/>
  <c r="N171" i="5"/>
  <c r="P171" i="5"/>
  <c r="S171" i="5"/>
  <c r="K169" i="5"/>
  <c r="N169" i="5"/>
  <c r="P169" i="5"/>
  <c r="S169" i="5"/>
  <c r="P246" i="5"/>
  <c r="S246" i="5"/>
  <c r="K246" i="5"/>
  <c r="N246" i="5"/>
  <c r="S70" i="5"/>
  <c r="N70" i="5"/>
  <c r="K70" i="5"/>
  <c r="R179" i="5" l="1"/>
  <c r="R359" i="5"/>
  <c r="R490" i="5"/>
  <c r="R169" i="5"/>
  <c r="R171" i="5"/>
  <c r="R70" i="5"/>
  <c r="R295" i="5"/>
  <c r="R246" i="5"/>
  <c r="R44" i="5"/>
  <c r="R775" i="5"/>
  <c r="S758" i="5"/>
  <c r="P758" i="5"/>
  <c r="S201" i="5"/>
  <c r="S174" i="5"/>
  <c r="S259" i="5" l="1"/>
  <c r="P259" i="5"/>
  <c r="N259" i="5"/>
  <c r="K259" i="5"/>
  <c r="S358" i="5"/>
  <c r="S357" i="5"/>
  <c r="S522" i="5"/>
  <c r="P522" i="5"/>
  <c r="N522" i="5"/>
  <c r="K522" i="5"/>
  <c r="S69" i="5"/>
  <c r="K69" i="5"/>
  <c r="N69" i="5"/>
  <c r="S833" i="5"/>
  <c r="P833" i="5"/>
  <c r="K833" i="5"/>
  <c r="N833" i="5"/>
  <c r="R259" i="5" l="1"/>
  <c r="R522" i="5"/>
  <c r="R833" i="5"/>
  <c r="R69" i="5"/>
  <c r="K694" i="5"/>
  <c r="N694" i="5"/>
  <c r="P694" i="5"/>
  <c r="S694" i="5"/>
  <c r="R694" i="5" l="1"/>
  <c r="K458" i="5"/>
  <c r="K506" i="5"/>
  <c r="K505" i="5"/>
  <c r="K503" i="5"/>
  <c r="K502" i="5"/>
  <c r="K501" i="5"/>
  <c r="K500" i="5"/>
  <c r="K496" i="5"/>
  <c r="K495" i="5"/>
  <c r="K499" i="5"/>
  <c r="S532" i="5" l="1"/>
  <c r="P532" i="5"/>
  <c r="N532" i="5"/>
  <c r="K532" i="5"/>
  <c r="K758" i="5"/>
  <c r="N758" i="5"/>
  <c r="P627" i="5"/>
  <c r="S627" i="5"/>
  <c r="K627" i="5"/>
  <c r="N627" i="5"/>
  <c r="K614" i="5"/>
  <c r="N730" i="5"/>
  <c r="R730" i="5" s="1"/>
  <c r="N731" i="5"/>
  <c r="N732" i="5"/>
  <c r="R532" i="5" l="1"/>
  <c r="R627" i="5"/>
  <c r="R758" i="5"/>
  <c r="P712" i="5"/>
  <c r="S712" i="5"/>
  <c r="K712" i="5"/>
  <c r="N712" i="5"/>
  <c r="R712" i="5" l="1"/>
  <c r="S463" i="5"/>
  <c r="P463" i="5"/>
  <c r="N463" i="5"/>
  <c r="K463" i="5"/>
  <c r="R463" i="5" s="1"/>
  <c r="S462" i="5"/>
  <c r="P462" i="5"/>
  <c r="N462" i="5"/>
  <c r="K462" i="5"/>
  <c r="S461" i="5"/>
  <c r="P461" i="5"/>
  <c r="N461" i="5"/>
  <c r="K461" i="5"/>
  <c r="R461" i="5" s="1"/>
  <c r="S460" i="5"/>
  <c r="P460" i="5"/>
  <c r="N460" i="5"/>
  <c r="K460" i="5"/>
  <c r="S457" i="5"/>
  <c r="P457" i="5"/>
  <c r="N457" i="5"/>
  <c r="K457" i="5"/>
  <c r="S456" i="5"/>
  <c r="P456" i="5"/>
  <c r="N456" i="5"/>
  <c r="K456" i="5"/>
  <c r="S455" i="5"/>
  <c r="P455" i="5"/>
  <c r="N455" i="5"/>
  <c r="K455" i="5"/>
  <c r="R455" i="5" s="1"/>
  <c r="S454" i="5"/>
  <c r="P454" i="5"/>
  <c r="N454" i="5"/>
  <c r="K454" i="5"/>
  <c r="S453" i="5"/>
  <c r="P453" i="5"/>
  <c r="N453" i="5"/>
  <c r="K453" i="5"/>
  <c r="R453" i="5" s="1"/>
  <c r="S497" i="5"/>
  <c r="P497" i="5"/>
  <c r="N497" i="5"/>
  <c r="K497" i="5"/>
  <c r="S452" i="5"/>
  <c r="P452" i="5"/>
  <c r="N452" i="5"/>
  <c r="K452" i="5"/>
  <c r="R452" i="5" s="1"/>
  <c r="S451" i="5"/>
  <c r="P451" i="5"/>
  <c r="N451" i="5"/>
  <c r="K451" i="5"/>
  <c r="S450" i="5"/>
  <c r="P450" i="5"/>
  <c r="N450" i="5"/>
  <c r="K450" i="5"/>
  <c r="R450" i="5" s="1"/>
  <c r="S437" i="5"/>
  <c r="P437" i="5"/>
  <c r="N437" i="5"/>
  <c r="K437" i="5"/>
  <c r="P787" i="5"/>
  <c r="S787" i="5"/>
  <c r="K787" i="5"/>
  <c r="N787" i="5"/>
  <c r="P358" i="5"/>
  <c r="K358" i="5"/>
  <c r="N358" i="5"/>
  <c r="P357" i="5"/>
  <c r="K357" i="5"/>
  <c r="N357" i="5"/>
  <c r="S245" i="5"/>
  <c r="P245" i="5"/>
  <c r="N245" i="5"/>
  <c r="K245" i="5"/>
  <c r="R245" i="5" s="1"/>
  <c r="S248" i="5"/>
  <c r="P248" i="5"/>
  <c r="N248" i="5"/>
  <c r="K248" i="5"/>
  <c r="S122" i="5"/>
  <c r="P122" i="5"/>
  <c r="N122" i="5"/>
  <c r="K122" i="5"/>
  <c r="R122" i="5" s="1"/>
  <c r="S240" i="5"/>
  <c r="P240" i="5"/>
  <c r="N240" i="5"/>
  <c r="K240" i="5"/>
  <c r="S244" i="5"/>
  <c r="P244" i="5"/>
  <c r="N244" i="5"/>
  <c r="K244" i="5"/>
  <c r="S252" i="5"/>
  <c r="P252" i="5"/>
  <c r="N252" i="5"/>
  <c r="K252" i="5"/>
  <c r="S239" i="5"/>
  <c r="P239" i="5"/>
  <c r="N239" i="5"/>
  <c r="K239" i="5"/>
  <c r="R239" i="5" s="1"/>
  <c r="S238" i="5"/>
  <c r="P238" i="5"/>
  <c r="N238" i="5"/>
  <c r="K238" i="5"/>
  <c r="S253" i="5"/>
  <c r="P253" i="5"/>
  <c r="N253" i="5"/>
  <c r="K253" i="5"/>
  <c r="R253" i="5" s="1"/>
  <c r="S251" i="5"/>
  <c r="P251" i="5"/>
  <c r="N251" i="5"/>
  <c r="K251" i="5"/>
  <c r="S237" i="5"/>
  <c r="P237" i="5"/>
  <c r="N237" i="5"/>
  <c r="K237" i="5"/>
  <c r="R237" i="5" s="1"/>
  <c r="S236" i="5"/>
  <c r="P236" i="5"/>
  <c r="N236" i="5"/>
  <c r="K236" i="5"/>
  <c r="S235" i="5"/>
  <c r="P235" i="5"/>
  <c r="N235" i="5"/>
  <c r="K235" i="5"/>
  <c r="R235" i="5" s="1"/>
  <c r="S234" i="5"/>
  <c r="P234" i="5"/>
  <c r="N234" i="5"/>
  <c r="K234" i="5"/>
  <c r="S233" i="5"/>
  <c r="P233" i="5"/>
  <c r="N233" i="5"/>
  <c r="K233" i="5"/>
  <c r="S232" i="5"/>
  <c r="P232" i="5"/>
  <c r="N232" i="5"/>
  <c r="K232" i="5"/>
  <c r="S231" i="5"/>
  <c r="P231" i="5"/>
  <c r="N231" i="5"/>
  <c r="K231" i="5"/>
  <c r="R231" i="5" s="1"/>
  <c r="S230" i="5"/>
  <c r="P230" i="5"/>
  <c r="N230" i="5"/>
  <c r="K230" i="5"/>
  <c r="S229" i="5"/>
  <c r="P229" i="5"/>
  <c r="N229" i="5"/>
  <c r="K229" i="5"/>
  <c r="R229" i="5" s="1"/>
  <c r="S228" i="5"/>
  <c r="P228" i="5"/>
  <c r="N228" i="5"/>
  <c r="K228" i="5"/>
  <c r="S227" i="5"/>
  <c r="P227" i="5"/>
  <c r="N227" i="5"/>
  <c r="K227" i="5"/>
  <c r="R227" i="5" s="1"/>
  <c r="S226" i="5"/>
  <c r="P226" i="5"/>
  <c r="N226" i="5"/>
  <c r="K226" i="5"/>
  <c r="R226" i="5" s="1"/>
  <c r="S224" i="5"/>
  <c r="P224" i="5"/>
  <c r="N224" i="5"/>
  <c r="K224" i="5"/>
  <c r="R224" i="5" s="1"/>
  <c r="S211" i="5"/>
  <c r="P211" i="5"/>
  <c r="N211" i="5"/>
  <c r="K211" i="5"/>
  <c r="R211" i="5" s="1"/>
  <c r="S210" i="5"/>
  <c r="P210" i="5"/>
  <c r="N210" i="5"/>
  <c r="K210" i="5"/>
  <c r="S209" i="5"/>
  <c r="P209" i="5"/>
  <c r="N209" i="5"/>
  <c r="K209" i="5"/>
  <c r="R209" i="5" s="1"/>
  <c r="S207" i="5"/>
  <c r="P207" i="5"/>
  <c r="N207" i="5"/>
  <c r="K207" i="5"/>
  <c r="R207" i="5" s="1"/>
  <c r="S206" i="5"/>
  <c r="P206" i="5"/>
  <c r="N206" i="5"/>
  <c r="K206" i="5"/>
  <c r="R206" i="5" s="1"/>
  <c r="P198" i="5"/>
  <c r="N198" i="5"/>
  <c r="K198" i="5"/>
  <c r="R198" i="5" s="1"/>
  <c r="S205" i="5"/>
  <c r="P205" i="5"/>
  <c r="N205" i="5"/>
  <c r="K205" i="5"/>
  <c r="S204" i="5"/>
  <c r="P204" i="5"/>
  <c r="N204" i="5"/>
  <c r="K204" i="5"/>
  <c r="R204" i="5" s="1"/>
  <c r="S203" i="5"/>
  <c r="P203" i="5"/>
  <c r="N203" i="5"/>
  <c r="K203" i="5"/>
  <c r="R203" i="5" s="1"/>
  <c r="S202" i="5"/>
  <c r="P202" i="5"/>
  <c r="N202" i="5"/>
  <c r="K202" i="5"/>
  <c r="R202" i="5" s="1"/>
  <c r="P201" i="5"/>
  <c r="N201" i="5"/>
  <c r="K201" i="5"/>
  <c r="S200" i="5"/>
  <c r="P200" i="5"/>
  <c r="N200" i="5"/>
  <c r="K200" i="5"/>
  <c r="R200" i="5" s="1"/>
  <c r="S199" i="5"/>
  <c r="P199" i="5"/>
  <c r="N199" i="5"/>
  <c r="K199" i="5"/>
  <c r="S197" i="5"/>
  <c r="P197" i="5"/>
  <c r="N197" i="5"/>
  <c r="K197" i="5"/>
  <c r="R197" i="5" s="1"/>
  <c r="S196" i="5"/>
  <c r="P196" i="5"/>
  <c r="N196" i="5"/>
  <c r="K196" i="5"/>
  <c r="S195" i="5"/>
  <c r="P195" i="5"/>
  <c r="N195" i="5"/>
  <c r="K195" i="5"/>
  <c r="S194" i="5"/>
  <c r="P194" i="5"/>
  <c r="N194" i="5"/>
  <c r="K194" i="5"/>
  <c r="S192" i="5"/>
  <c r="P192" i="5"/>
  <c r="N192" i="5"/>
  <c r="K192" i="5"/>
  <c r="R192" i="5" s="1"/>
  <c r="S146" i="5"/>
  <c r="P146" i="5"/>
  <c r="N146" i="5"/>
  <c r="K146" i="5"/>
  <c r="S191" i="5"/>
  <c r="P191" i="5"/>
  <c r="N191" i="5"/>
  <c r="K191" i="5"/>
  <c r="R191" i="5" s="1"/>
  <c r="S190" i="5"/>
  <c r="P190" i="5"/>
  <c r="N190" i="5"/>
  <c r="K190" i="5"/>
  <c r="P189" i="5"/>
  <c r="N189" i="5"/>
  <c r="K189" i="5"/>
  <c r="P174" i="5"/>
  <c r="N174" i="5"/>
  <c r="K174" i="5"/>
  <c r="S834" i="5"/>
  <c r="P834" i="5"/>
  <c r="N834" i="5"/>
  <c r="K834" i="5"/>
  <c r="R834" i="5" s="1"/>
  <c r="S178" i="5"/>
  <c r="P178" i="5"/>
  <c r="N178" i="5"/>
  <c r="K178" i="5"/>
  <c r="R178" i="5" s="1"/>
  <c r="S173" i="5"/>
  <c r="P173" i="5"/>
  <c r="N173" i="5"/>
  <c r="K173" i="5"/>
  <c r="R173" i="5" s="1"/>
  <c r="S177" i="5"/>
  <c r="P177" i="5"/>
  <c r="N177" i="5"/>
  <c r="K177" i="5"/>
  <c r="R177" i="5" s="1"/>
  <c r="S176" i="5"/>
  <c r="P176" i="5"/>
  <c r="N176" i="5"/>
  <c r="K176" i="5"/>
  <c r="S175" i="5"/>
  <c r="P175" i="5"/>
  <c r="N175" i="5"/>
  <c r="K175" i="5"/>
  <c r="R175" i="5" s="1"/>
  <c r="S172" i="5"/>
  <c r="P172" i="5"/>
  <c r="N172" i="5"/>
  <c r="K172" i="5"/>
  <c r="R172" i="5" s="1"/>
  <c r="S170" i="5"/>
  <c r="P170" i="5"/>
  <c r="N170" i="5"/>
  <c r="K170" i="5"/>
  <c r="R170" i="5" s="1"/>
  <c r="S165" i="5"/>
  <c r="P165" i="5"/>
  <c r="N165" i="5"/>
  <c r="K165" i="5"/>
  <c r="R165" i="5" s="1"/>
  <c r="S164" i="5"/>
  <c r="P164" i="5"/>
  <c r="N164" i="5"/>
  <c r="K164" i="5"/>
  <c r="S163" i="5"/>
  <c r="P163" i="5"/>
  <c r="N163" i="5"/>
  <c r="K163" i="5"/>
  <c r="R163" i="5" s="1"/>
  <c r="S162" i="5"/>
  <c r="P162" i="5"/>
  <c r="N162" i="5"/>
  <c r="K162" i="5"/>
  <c r="R162" i="5" s="1"/>
  <c r="S160" i="5"/>
  <c r="P160" i="5"/>
  <c r="N160" i="5"/>
  <c r="K160" i="5"/>
  <c r="R160" i="5" s="1"/>
  <c r="S131" i="5"/>
  <c r="P131" i="5"/>
  <c r="N131" i="5"/>
  <c r="K131" i="5"/>
  <c r="R131" i="5" s="1"/>
  <c r="S156" i="5"/>
  <c r="P156" i="5"/>
  <c r="N156" i="5"/>
  <c r="K156" i="5"/>
  <c r="S155" i="5"/>
  <c r="P155" i="5"/>
  <c r="N155" i="5"/>
  <c r="K155" i="5"/>
  <c r="R155" i="5" s="1"/>
  <c r="S154" i="5"/>
  <c r="P154" i="5"/>
  <c r="N154" i="5"/>
  <c r="K154" i="5"/>
  <c r="R154" i="5" s="1"/>
  <c r="S153" i="5"/>
  <c r="P153" i="5"/>
  <c r="N153" i="5"/>
  <c r="K153" i="5"/>
  <c r="R153" i="5" s="1"/>
  <c r="S152" i="5"/>
  <c r="P152" i="5"/>
  <c r="N152" i="5"/>
  <c r="K152" i="5"/>
  <c r="R152" i="5" s="1"/>
  <c r="S151" i="5"/>
  <c r="P151" i="5"/>
  <c r="N151" i="5"/>
  <c r="K151" i="5"/>
  <c r="S150" i="5"/>
  <c r="P150" i="5"/>
  <c r="N150" i="5"/>
  <c r="K150" i="5"/>
  <c r="R150" i="5" s="1"/>
  <c r="S148" i="5"/>
  <c r="P148" i="5"/>
  <c r="N148" i="5"/>
  <c r="K148" i="5"/>
  <c r="R148" i="5" s="1"/>
  <c r="S147" i="5"/>
  <c r="P147" i="5"/>
  <c r="N147" i="5"/>
  <c r="K147" i="5"/>
  <c r="R147" i="5" s="1"/>
  <c r="S145" i="5"/>
  <c r="P145" i="5"/>
  <c r="N145" i="5"/>
  <c r="K145" i="5"/>
  <c r="R145" i="5" s="1"/>
  <c r="S143" i="5"/>
  <c r="P143" i="5"/>
  <c r="N143" i="5"/>
  <c r="K143" i="5"/>
  <c r="S142" i="5"/>
  <c r="P142" i="5"/>
  <c r="N142" i="5"/>
  <c r="K142" i="5"/>
  <c r="R142" i="5" s="1"/>
  <c r="S141" i="5"/>
  <c r="P141" i="5"/>
  <c r="N141" i="5"/>
  <c r="K141" i="5"/>
  <c r="R141" i="5" s="1"/>
  <c r="S140" i="5"/>
  <c r="P140" i="5"/>
  <c r="N140" i="5"/>
  <c r="K140" i="5"/>
  <c r="R140" i="5" s="1"/>
  <c r="S139" i="5"/>
  <c r="P139" i="5"/>
  <c r="N139" i="5"/>
  <c r="K139" i="5"/>
  <c r="R139" i="5" s="1"/>
  <c r="S138" i="5"/>
  <c r="P138" i="5"/>
  <c r="N138" i="5"/>
  <c r="K138" i="5"/>
  <c r="S137" i="5"/>
  <c r="P137" i="5"/>
  <c r="N137" i="5"/>
  <c r="K137" i="5"/>
  <c r="R137" i="5" s="1"/>
  <c r="S136" i="5"/>
  <c r="P136" i="5"/>
  <c r="N136" i="5"/>
  <c r="K136" i="5"/>
  <c r="R136" i="5" s="1"/>
  <c r="S130" i="5"/>
  <c r="P130" i="5"/>
  <c r="N130" i="5"/>
  <c r="K130" i="5"/>
  <c r="R130" i="5" s="1"/>
  <c r="S132" i="5"/>
  <c r="P132" i="5"/>
  <c r="N132" i="5"/>
  <c r="K132" i="5"/>
  <c r="R132" i="5" s="1"/>
  <c r="S118" i="5"/>
  <c r="P118" i="5"/>
  <c r="N118" i="5"/>
  <c r="K118" i="5"/>
  <c r="S111" i="5"/>
  <c r="P111" i="5"/>
  <c r="N111" i="5"/>
  <c r="K111" i="5"/>
  <c r="R111" i="5" s="1"/>
  <c r="S117" i="5"/>
  <c r="P117" i="5"/>
  <c r="N117" i="5"/>
  <c r="K117" i="5"/>
  <c r="R117" i="5" s="1"/>
  <c r="S135" i="5"/>
  <c r="P135" i="5"/>
  <c r="N135" i="5"/>
  <c r="K135" i="5"/>
  <c r="R135" i="5" s="1"/>
  <c r="S134" i="5"/>
  <c r="P134" i="5"/>
  <c r="N134" i="5"/>
  <c r="K134" i="5"/>
  <c r="R134" i="5" s="1"/>
  <c r="S115" i="5"/>
  <c r="P115" i="5"/>
  <c r="N115" i="5"/>
  <c r="K115" i="5"/>
  <c r="S114" i="5"/>
  <c r="P114" i="5"/>
  <c r="N114" i="5"/>
  <c r="K114" i="5"/>
  <c r="R114" i="5" s="1"/>
  <c r="S113" i="5"/>
  <c r="P113" i="5"/>
  <c r="N113" i="5"/>
  <c r="K113" i="5"/>
  <c r="R113" i="5" s="1"/>
  <c r="S112" i="5"/>
  <c r="P112" i="5"/>
  <c r="N112" i="5"/>
  <c r="K112" i="5"/>
  <c r="R112" i="5" s="1"/>
  <c r="S144" i="5"/>
  <c r="P144" i="5"/>
  <c r="N144" i="5"/>
  <c r="K144" i="5"/>
  <c r="R144" i="5" s="1"/>
  <c r="S110" i="5"/>
  <c r="P110" i="5"/>
  <c r="N110" i="5"/>
  <c r="K110" i="5"/>
  <c r="S121" i="5"/>
  <c r="P121" i="5"/>
  <c r="N121" i="5"/>
  <c r="K121" i="5"/>
  <c r="R121" i="5" s="1"/>
  <c r="S120" i="5"/>
  <c r="P120" i="5"/>
  <c r="N120" i="5"/>
  <c r="K120" i="5"/>
  <c r="R120" i="5" s="1"/>
  <c r="S126" i="5"/>
  <c r="P126" i="5"/>
  <c r="N126" i="5"/>
  <c r="K126" i="5"/>
  <c r="R126" i="5" s="1"/>
  <c r="S129" i="5"/>
  <c r="P129" i="5"/>
  <c r="N129" i="5"/>
  <c r="K129" i="5"/>
  <c r="R129" i="5" s="1"/>
  <c r="S125" i="5"/>
  <c r="P125" i="5"/>
  <c r="N125" i="5"/>
  <c r="K125" i="5"/>
  <c r="S124" i="5"/>
  <c r="P124" i="5"/>
  <c r="N124" i="5"/>
  <c r="K124" i="5"/>
  <c r="R124" i="5" s="1"/>
  <c r="S123" i="5"/>
  <c r="P123" i="5"/>
  <c r="N123" i="5"/>
  <c r="K123" i="5"/>
  <c r="R123" i="5" s="1"/>
  <c r="S109" i="5"/>
  <c r="P109" i="5"/>
  <c r="N109" i="5"/>
  <c r="K109" i="5"/>
  <c r="R109" i="5" s="1"/>
  <c r="S128" i="5"/>
  <c r="P128" i="5"/>
  <c r="N128" i="5"/>
  <c r="K128" i="5"/>
  <c r="R128" i="5" s="1"/>
  <c r="S127" i="5"/>
  <c r="P127" i="5"/>
  <c r="N127" i="5"/>
  <c r="K127" i="5"/>
  <c r="S93" i="5"/>
  <c r="P93" i="5"/>
  <c r="N93" i="5"/>
  <c r="K93" i="5"/>
  <c r="R93" i="5" s="1"/>
  <c r="S243" i="5"/>
  <c r="P243" i="5"/>
  <c r="N243" i="5"/>
  <c r="K243" i="5"/>
  <c r="R243" i="5" s="1"/>
  <c r="S91" i="5"/>
  <c r="P91" i="5"/>
  <c r="N91" i="5"/>
  <c r="K91" i="5"/>
  <c r="R91" i="5" s="1"/>
  <c r="S352" i="5"/>
  <c r="P352" i="5"/>
  <c r="N352" i="5"/>
  <c r="K352" i="5"/>
  <c r="R352" i="5" s="1"/>
  <c r="S86" i="5"/>
  <c r="P86" i="5"/>
  <c r="N86" i="5"/>
  <c r="K86" i="5"/>
  <c r="S84" i="5"/>
  <c r="P84" i="5"/>
  <c r="N84" i="5"/>
  <c r="K84" i="5"/>
  <c r="R84" i="5" s="1"/>
  <c r="S83" i="5"/>
  <c r="P83" i="5"/>
  <c r="N83" i="5"/>
  <c r="K83" i="5"/>
  <c r="R83" i="5" s="1"/>
  <c r="S82" i="5"/>
  <c r="P82" i="5"/>
  <c r="N82" i="5"/>
  <c r="K82" i="5"/>
  <c r="R82" i="5" s="1"/>
  <c r="S81" i="5"/>
  <c r="P81" i="5"/>
  <c r="N81" i="5"/>
  <c r="K81" i="5"/>
  <c r="R81" i="5" s="1"/>
  <c r="S80" i="5"/>
  <c r="P80" i="5"/>
  <c r="N80" i="5"/>
  <c r="K80" i="5"/>
  <c r="P78" i="5"/>
  <c r="N78" i="5"/>
  <c r="K78" i="5"/>
  <c r="P310" i="5"/>
  <c r="N310" i="5"/>
  <c r="K310" i="5"/>
  <c r="S77" i="5"/>
  <c r="P77" i="5"/>
  <c r="N77" i="5"/>
  <c r="K77" i="5"/>
  <c r="R77" i="5" s="1"/>
  <c r="S90" i="5"/>
  <c r="P90" i="5"/>
  <c r="N90" i="5"/>
  <c r="K90" i="5"/>
  <c r="S76" i="5"/>
  <c r="P76" i="5"/>
  <c r="N76" i="5"/>
  <c r="K76" i="5"/>
  <c r="R76" i="5" s="1"/>
  <c r="S75" i="5"/>
  <c r="P75" i="5"/>
  <c r="N75" i="5"/>
  <c r="K75" i="5"/>
  <c r="S74" i="5"/>
  <c r="P74" i="5"/>
  <c r="N74" i="5"/>
  <c r="K74" i="5"/>
  <c r="R74" i="5" s="1"/>
  <c r="S73" i="5"/>
  <c r="P73" i="5"/>
  <c r="N73" i="5"/>
  <c r="K73" i="5"/>
  <c r="S89" i="5"/>
  <c r="P89" i="5"/>
  <c r="N89" i="5"/>
  <c r="K89" i="5"/>
  <c r="S72" i="5"/>
  <c r="P72" i="5"/>
  <c r="N72" i="5"/>
  <c r="K72" i="5"/>
  <c r="S71" i="5"/>
  <c r="P71" i="5"/>
  <c r="N71" i="5"/>
  <c r="K71" i="5"/>
  <c r="R71" i="5" s="1"/>
  <c r="N68" i="5"/>
  <c r="K68" i="5"/>
  <c r="R68" i="5" s="1"/>
  <c r="S59" i="5"/>
  <c r="P59" i="5"/>
  <c r="N59" i="5"/>
  <c r="K59" i="5"/>
  <c r="R59" i="5" s="1"/>
  <c r="S30" i="5"/>
  <c r="P30" i="5"/>
  <c r="N30" i="5"/>
  <c r="K30" i="5"/>
  <c r="R30" i="5" s="1"/>
  <c r="S57" i="5"/>
  <c r="P57" i="5"/>
  <c r="N57" i="5"/>
  <c r="K57" i="5"/>
  <c r="R57" i="5" s="1"/>
  <c r="S56" i="5"/>
  <c r="P56" i="5"/>
  <c r="N56" i="5"/>
  <c r="K56" i="5"/>
  <c r="S55" i="5"/>
  <c r="P55" i="5"/>
  <c r="N55" i="5"/>
  <c r="K55" i="5"/>
  <c r="R55" i="5" s="1"/>
  <c r="S824" i="5"/>
  <c r="P824" i="5"/>
  <c r="N824" i="5"/>
  <c r="K824" i="5"/>
  <c r="R824" i="5" s="1"/>
  <c r="S60" i="5"/>
  <c r="P60" i="5"/>
  <c r="N60" i="5"/>
  <c r="K60" i="5"/>
  <c r="R60" i="5" s="1"/>
  <c r="S61" i="5"/>
  <c r="P61" i="5"/>
  <c r="N61" i="5"/>
  <c r="K61" i="5"/>
  <c r="R61" i="5" s="1"/>
  <c r="S340" i="5"/>
  <c r="P340" i="5"/>
  <c r="N340" i="5"/>
  <c r="K340" i="5"/>
  <c r="S87" i="5"/>
  <c r="P87" i="5"/>
  <c r="N87" i="5"/>
  <c r="K87" i="5"/>
  <c r="R87" i="5" s="1"/>
  <c r="S35" i="5"/>
  <c r="P35" i="5"/>
  <c r="N35" i="5"/>
  <c r="K35" i="5"/>
  <c r="R35" i="5" s="1"/>
  <c r="S34" i="5"/>
  <c r="P34" i="5"/>
  <c r="N34" i="5"/>
  <c r="K34" i="5"/>
  <c r="R34" i="5" s="1"/>
  <c r="S33" i="5"/>
  <c r="P33" i="5"/>
  <c r="N33" i="5"/>
  <c r="K33" i="5"/>
  <c r="R33" i="5" s="1"/>
  <c r="S31" i="5"/>
  <c r="P31" i="5"/>
  <c r="N31" i="5"/>
  <c r="K31" i="5"/>
  <c r="S63" i="5"/>
  <c r="P63" i="5"/>
  <c r="N63" i="5"/>
  <c r="K63" i="5"/>
  <c r="R63" i="5" s="1"/>
  <c r="S67" i="5"/>
  <c r="P67" i="5"/>
  <c r="N67" i="5"/>
  <c r="K67" i="5"/>
  <c r="R67" i="5" s="1"/>
  <c r="S29" i="5"/>
  <c r="P29" i="5"/>
  <c r="N29" i="5"/>
  <c r="K29" i="5"/>
  <c r="R29" i="5" s="1"/>
  <c r="S257" i="5"/>
  <c r="P257" i="5"/>
  <c r="N257" i="5"/>
  <c r="K257" i="5"/>
  <c r="R257" i="5" s="1"/>
  <c r="S24" i="5"/>
  <c r="P24" i="5"/>
  <c r="N24" i="5"/>
  <c r="K24" i="5"/>
  <c r="R24" i="5" s="1"/>
  <c r="S23" i="5"/>
  <c r="P23" i="5"/>
  <c r="N23" i="5"/>
  <c r="K23" i="5"/>
  <c r="R23" i="5" s="1"/>
  <c r="S22" i="5"/>
  <c r="P22" i="5"/>
  <c r="N22" i="5"/>
  <c r="K22" i="5"/>
  <c r="R22" i="5" s="1"/>
  <c r="S21" i="5"/>
  <c r="P21" i="5"/>
  <c r="N21" i="5"/>
  <c r="K21" i="5"/>
  <c r="R21" i="5" s="1"/>
  <c r="S19" i="5"/>
  <c r="P19" i="5"/>
  <c r="N19" i="5"/>
  <c r="K19" i="5"/>
  <c r="R19" i="5" s="1"/>
  <c r="S254" i="5"/>
  <c r="P254" i="5"/>
  <c r="N254" i="5"/>
  <c r="K254" i="5"/>
  <c r="R254" i="5" s="1"/>
  <c r="S223" i="5"/>
  <c r="P223" i="5"/>
  <c r="N223" i="5"/>
  <c r="K223" i="5"/>
  <c r="R223" i="5" s="1"/>
  <c r="S20" i="5"/>
  <c r="P20" i="5"/>
  <c r="N20" i="5"/>
  <c r="K20" i="5"/>
  <c r="R20" i="5" s="1"/>
  <c r="S25" i="5"/>
  <c r="P25" i="5"/>
  <c r="N25" i="5"/>
  <c r="K25" i="5"/>
  <c r="R25" i="5" s="1"/>
  <c r="S32" i="5"/>
  <c r="P32" i="5"/>
  <c r="N32" i="5"/>
  <c r="K32" i="5"/>
  <c r="R32" i="5" s="1"/>
  <c r="S64" i="5"/>
  <c r="P64" i="5"/>
  <c r="N64" i="5"/>
  <c r="K64" i="5"/>
  <c r="R64" i="5" s="1"/>
  <c r="S28" i="5"/>
  <c r="P28" i="5"/>
  <c r="N28" i="5"/>
  <c r="K28" i="5"/>
  <c r="R28" i="5" s="1"/>
  <c r="S65" i="5"/>
  <c r="P65" i="5"/>
  <c r="N65" i="5"/>
  <c r="K65" i="5"/>
  <c r="R65" i="5" s="1"/>
  <c r="S15" i="5"/>
  <c r="P15" i="5"/>
  <c r="N15" i="5"/>
  <c r="K15" i="5"/>
  <c r="R15" i="5" s="1"/>
  <c r="S14" i="5"/>
  <c r="P14" i="5"/>
  <c r="K14" i="5"/>
  <c r="R14" i="5" s="1"/>
  <c r="S13" i="5"/>
  <c r="P13" i="5"/>
  <c r="K13" i="5"/>
  <c r="R13" i="5" s="1"/>
  <c r="S12" i="5"/>
  <c r="P12" i="5"/>
  <c r="K12" i="5"/>
  <c r="R12" i="5" s="1"/>
  <c r="S11" i="5"/>
  <c r="P11" i="5"/>
  <c r="K11" i="5"/>
  <c r="R11" i="5" s="1"/>
  <c r="S10" i="5"/>
  <c r="P10" i="5"/>
  <c r="K10" i="5"/>
  <c r="R10" i="5" s="1"/>
  <c r="S9" i="5"/>
  <c r="P9" i="5"/>
  <c r="K9" i="5"/>
  <c r="R9" i="5" s="1"/>
  <c r="S8" i="5"/>
  <c r="P8" i="5"/>
  <c r="K8" i="5"/>
  <c r="R8" i="5" s="1"/>
  <c r="Q7" i="5"/>
  <c r="P7" i="5"/>
  <c r="K7" i="5"/>
  <c r="K404" i="5"/>
  <c r="N404" i="5"/>
  <c r="P404" i="5"/>
  <c r="S404" i="5"/>
  <c r="K403" i="5"/>
  <c r="N403" i="5"/>
  <c r="P403" i="5"/>
  <c r="S403" i="5"/>
  <c r="R78" i="5" l="1"/>
  <c r="R189" i="5"/>
  <c r="R787" i="5"/>
  <c r="R230" i="5"/>
  <c r="R232" i="5"/>
  <c r="R234" i="5"/>
  <c r="R236" i="5"/>
  <c r="R238" i="5"/>
  <c r="R252" i="5"/>
  <c r="R240" i="5"/>
  <c r="R248" i="5"/>
  <c r="R72" i="5"/>
  <c r="R73" i="5"/>
  <c r="R75" i="5"/>
  <c r="R310" i="5"/>
  <c r="R146" i="5"/>
  <c r="R194" i="5"/>
  <c r="R196" i="5"/>
  <c r="R199" i="5"/>
  <c r="R437" i="5"/>
  <c r="R451" i="5"/>
  <c r="R454" i="5"/>
  <c r="R456" i="5"/>
  <c r="R460" i="5"/>
  <c r="R462" i="5"/>
  <c r="R205" i="5"/>
  <c r="R31" i="5"/>
  <c r="R340" i="5"/>
  <c r="R56" i="5"/>
  <c r="R80" i="5"/>
  <c r="R86" i="5"/>
  <c r="R127" i="5"/>
  <c r="R125" i="5"/>
  <c r="R110" i="5"/>
  <c r="R115" i="5"/>
  <c r="R118" i="5"/>
  <c r="R138" i="5"/>
  <c r="R143" i="5"/>
  <c r="R151" i="5"/>
  <c r="R156" i="5"/>
  <c r="R164" i="5"/>
  <c r="R176" i="5"/>
  <c r="R174" i="5"/>
  <c r="R210" i="5"/>
  <c r="R228" i="5"/>
  <c r="R233" i="5"/>
  <c r="R251" i="5"/>
  <c r="R244" i="5"/>
  <c r="R357" i="5"/>
  <c r="R358" i="5"/>
  <c r="R403" i="5"/>
  <c r="R404" i="5"/>
  <c r="R89" i="5"/>
  <c r="R90" i="5"/>
  <c r="R190" i="5"/>
  <c r="R195" i="5"/>
  <c r="R201" i="5"/>
  <c r="R497" i="5"/>
  <c r="R457" i="5"/>
  <c r="S7" i="5"/>
  <c r="S189" i="5"/>
  <c r="R7" i="5"/>
  <c r="N831" i="5"/>
  <c r="S331" i="5"/>
  <c r="P331" i="5"/>
  <c r="N331" i="5"/>
  <c r="K331" i="5"/>
  <c r="S261" i="5"/>
  <c r="P261" i="5"/>
  <c r="N261" i="5"/>
  <c r="K261" i="5"/>
  <c r="R261" i="5" s="1"/>
  <c r="R331" i="5" l="1"/>
  <c r="S802" i="5"/>
  <c r="S786" i="5"/>
  <c r="S783" i="5"/>
  <c r="P723" i="5"/>
  <c r="N723" i="5"/>
  <c r="S651" i="5"/>
  <c r="S489" i="5"/>
  <c r="P489" i="5"/>
  <c r="N489" i="5"/>
  <c r="S619" i="5"/>
  <c r="S365" i="5"/>
  <c r="S315" i="5"/>
  <c r="S260" i="5"/>
  <c r="S48" i="5"/>
  <c r="N48" i="5"/>
  <c r="P48" i="5"/>
  <c r="P368" i="5"/>
  <c r="S368" i="5"/>
  <c r="S831" i="5" l="1"/>
  <c r="K489" i="5"/>
  <c r="R489" i="5" s="1"/>
  <c r="S488" i="5"/>
  <c r="P488" i="5"/>
  <c r="N488" i="5"/>
  <c r="K488" i="5"/>
  <c r="S487" i="5"/>
  <c r="P487" i="5"/>
  <c r="N487" i="5"/>
  <c r="K487" i="5"/>
  <c r="R487" i="5" s="1"/>
  <c r="P486" i="5"/>
  <c r="S486" i="5"/>
  <c r="P802" i="5"/>
  <c r="N802" i="5"/>
  <c r="K802" i="5"/>
  <c r="R802" i="5" s="1"/>
  <c r="P685" i="5"/>
  <c r="S685" i="5"/>
  <c r="P447" i="5"/>
  <c r="S447" i="5"/>
  <c r="P753" i="5"/>
  <c r="S753" i="5"/>
  <c r="P311" i="5"/>
  <c r="S311" i="5"/>
  <c r="P323" i="5"/>
  <c r="S323" i="5"/>
  <c r="P330" i="5"/>
  <c r="S330" i="5"/>
  <c r="R488" i="5" l="1"/>
  <c r="K447" i="5"/>
  <c r="N447" i="5"/>
  <c r="K323" i="5"/>
  <c r="N323" i="5"/>
  <c r="K753" i="5"/>
  <c r="N753" i="5"/>
  <c r="R753" i="5" l="1"/>
  <c r="R323" i="5"/>
  <c r="R447" i="5"/>
  <c r="K311" i="5"/>
  <c r="N311" i="5"/>
  <c r="K330" i="5"/>
  <c r="N330" i="5"/>
  <c r="K48" i="5"/>
  <c r="R48" i="5" s="1"/>
  <c r="K368" i="5"/>
  <c r="N368" i="5"/>
  <c r="K486" i="5"/>
  <c r="N486" i="5"/>
  <c r="K685" i="5"/>
  <c r="N685" i="5"/>
  <c r="R685" i="5" l="1"/>
  <c r="R486" i="5"/>
  <c r="R368" i="5"/>
  <c r="R330" i="5"/>
  <c r="R311" i="5"/>
  <c r="P619" i="5"/>
  <c r="K619" i="5"/>
  <c r="N619" i="5"/>
  <c r="R619" i="5" l="1"/>
  <c r="K651" i="5"/>
  <c r="N651" i="5"/>
  <c r="K414" i="5"/>
  <c r="N414" i="5"/>
  <c r="P414" i="5"/>
  <c r="S414" i="5"/>
  <c r="P315" i="5"/>
  <c r="K315" i="5"/>
  <c r="N315" i="5"/>
  <c r="P260" i="5"/>
  <c r="K260" i="5"/>
  <c r="N260" i="5"/>
  <c r="P831" i="5"/>
  <c r="K831" i="5"/>
  <c r="R831" i="5" s="1"/>
  <c r="P365" i="5"/>
  <c r="K365" i="5"/>
  <c r="N365" i="5"/>
  <c r="K371" i="5"/>
  <c r="R365" i="5" l="1"/>
  <c r="R260" i="5"/>
  <c r="R315" i="5"/>
  <c r="R414" i="5"/>
  <c r="R651" i="5"/>
  <c r="S610" i="5"/>
  <c r="S568" i="5"/>
  <c r="S580" i="5"/>
  <c r="S578" i="5"/>
  <c r="S757" i="5"/>
  <c r="S737" i="5"/>
  <c r="S723" i="5"/>
  <c r="S668" i="5"/>
  <c r="S647" i="5"/>
  <c r="S660" i="5"/>
  <c r="P580" i="5"/>
  <c r="K580" i="5"/>
  <c r="N580" i="5"/>
  <c r="P578" i="5"/>
  <c r="K578" i="5"/>
  <c r="N578" i="5"/>
  <c r="P568" i="5"/>
  <c r="K568" i="5"/>
  <c r="N568" i="5"/>
  <c r="K562" i="5"/>
  <c r="N562" i="5"/>
  <c r="P562" i="5"/>
  <c r="S562" i="5"/>
  <c r="P610" i="5"/>
  <c r="K610" i="5"/>
  <c r="N610" i="5"/>
  <c r="P757" i="5"/>
  <c r="K757" i="5"/>
  <c r="N757" i="5"/>
  <c r="P737" i="5"/>
  <c r="K737" i="5"/>
  <c r="N737" i="5"/>
  <c r="K723" i="5"/>
  <c r="R723" i="5" s="1"/>
  <c r="P668" i="5"/>
  <c r="K668" i="5"/>
  <c r="N668" i="5"/>
  <c r="P660" i="5"/>
  <c r="K660" i="5"/>
  <c r="N660" i="5"/>
  <c r="P647" i="5"/>
  <c r="K647" i="5"/>
  <c r="N647" i="5"/>
  <c r="R580" i="5" l="1"/>
  <c r="R737" i="5"/>
  <c r="R757" i="5"/>
  <c r="R610" i="5"/>
  <c r="R647" i="5"/>
  <c r="R562" i="5"/>
  <c r="R660" i="5"/>
  <c r="R568" i="5"/>
  <c r="R668" i="5"/>
  <c r="R578" i="5"/>
  <c r="S772" i="5"/>
  <c r="P786" i="5"/>
  <c r="K786" i="5"/>
  <c r="N786" i="5"/>
  <c r="P783" i="5"/>
  <c r="K783" i="5"/>
  <c r="N783" i="5"/>
  <c r="P800" i="5"/>
  <c r="K800" i="5"/>
  <c r="N800" i="5"/>
  <c r="S423" i="5"/>
  <c r="P423" i="5"/>
  <c r="N423" i="5"/>
  <c r="K423" i="5"/>
  <c r="R423" i="5" s="1"/>
  <c r="P772" i="5"/>
  <c r="K772" i="5"/>
  <c r="N772" i="5"/>
  <c r="P766" i="5"/>
  <c r="K766" i="5"/>
  <c r="N766" i="5"/>
  <c r="R800" i="5" l="1"/>
  <c r="R783" i="5"/>
  <c r="R786" i="5"/>
  <c r="R766" i="5"/>
  <c r="R772" i="5"/>
  <c r="K325" i="5"/>
  <c r="P361" i="5" l="1"/>
  <c r="S361" i="5"/>
  <c r="K361" i="5"/>
  <c r="N361" i="5"/>
  <c r="R361" i="5" l="1"/>
  <c r="P294" i="5"/>
  <c r="S294" i="5"/>
  <c r="K294" i="5"/>
  <c r="N294" i="5"/>
  <c r="P816" i="5"/>
  <c r="S816" i="5"/>
  <c r="K816" i="5"/>
  <c r="N816" i="5"/>
  <c r="S491" i="5"/>
  <c r="P491" i="5"/>
  <c r="K491" i="5"/>
  <c r="N491" i="5"/>
  <c r="R491" i="5" l="1"/>
  <c r="R816" i="5"/>
  <c r="R294" i="5"/>
  <c r="P395" i="5"/>
  <c r="S395" i="5"/>
  <c r="K395" i="5"/>
  <c r="N395" i="5"/>
  <c r="S754" i="5"/>
  <c r="P754" i="5"/>
  <c r="N754" i="5"/>
  <c r="K754" i="5"/>
  <c r="R754" i="5" s="1"/>
  <c r="R395" i="5" l="1"/>
  <c r="P599" i="5"/>
  <c r="S599" i="5"/>
  <c r="K599" i="5"/>
  <c r="N599" i="5"/>
  <c r="R599" i="5" l="1"/>
  <c r="P345" i="5"/>
  <c r="S345" i="5"/>
  <c r="K345" i="5"/>
  <c r="N345" i="5"/>
  <c r="R345" i="5" l="1"/>
  <c r="P733" i="5"/>
  <c r="K733" i="5"/>
  <c r="N733" i="5"/>
  <c r="R733" i="5" l="1"/>
  <c r="S733" i="5"/>
  <c r="P641" i="5" l="1"/>
  <c r="S641" i="5"/>
  <c r="K641" i="5"/>
  <c r="N641" i="5"/>
  <c r="P559" i="5"/>
  <c r="K559" i="5"/>
  <c r="N559" i="5"/>
  <c r="P298" i="5"/>
  <c r="K298" i="5"/>
  <c r="N298" i="5"/>
  <c r="P785" i="5"/>
  <c r="K785" i="5"/>
  <c r="N785" i="5"/>
  <c r="P809" i="5"/>
  <c r="S809" i="5"/>
  <c r="K809" i="5"/>
  <c r="N809" i="5"/>
  <c r="P776" i="5"/>
  <c r="K776" i="5"/>
  <c r="N776" i="5"/>
  <c r="P779" i="5"/>
  <c r="K779" i="5"/>
  <c r="N779" i="5"/>
  <c r="P293" i="5"/>
  <c r="S293" i="5"/>
  <c r="K293" i="5"/>
  <c r="N293" i="5"/>
  <c r="P388" i="5"/>
  <c r="S388" i="5"/>
  <c r="K388" i="5"/>
  <c r="N388" i="5"/>
  <c r="R776" i="5" l="1"/>
  <c r="R809" i="5"/>
  <c r="R785" i="5"/>
  <c r="R388" i="5"/>
  <c r="R298" i="5"/>
  <c r="R293" i="5"/>
  <c r="R559" i="5"/>
  <c r="R641" i="5"/>
  <c r="R779" i="5"/>
  <c r="S559" i="5"/>
  <c r="S298" i="5"/>
  <c r="S785" i="5"/>
  <c r="S776" i="5"/>
  <c r="S779" i="5"/>
  <c r="P706" i="5" l="1"/>
  <c r="K706" i="5"/>
  <c r="N706" i="5"/>
  <c r="P740" i="5"/>
  <c r="S740" i="5"/>
  <c r="K740" i="5"/>
  <c r="N740" i="5"/>
  <c r="R740" i="5" l="1"/>
  <c r="R706" i="5"/>
  <c r="S706" i="5"/>
  <c r="P739" i="5"/>
  <c r="K739" i="5"/>
  <c r="N739" i="5"/>
  <c r="R739" i="5" l="1"/>
  <c r="S739" i="5"/>
  <c r="P355" i="5" l="1"/>
  <c r="S355" i="5"/>
  <c r="K355" i="5"/>
  <c r="N355" i="5"/>
  <c r="P485" i="5"/>
  <c r="S485" i="5"/>
  <c r="K485" i="5"/>
  <c r="N485" i="5"/>
  <c r="P558" i="5"/>
  <c r="S558" i="5"/>
  <c r="K558" i="5"/>
  <c r="N558" i="5"/>
  <c r="P483" i="5"/>
  <c r="S483" i="5"/>
  <c r="K483" i="5"/>
  <c r="N483" i="5"/>
  <c r="P724" i="5"/>
  <c r="S724" i="5"/>
  <c r="K724" i="5"/>
  <c r="N724" i="5"/>
  <c r="P595" i="5"/>
  <c r="S595" i="5"/>
  <c r="K595" i="5"/>
  <c r="N595" i="5"/>
  <c r="P480" i="5"/>
  <c r="S480" i="5"/>
  <c r="K480" i="5"/>
  <c r="N480" i="5"/>
  <c r="P582" i="5"/>
  <c r="S582" i="5"/>
  <c r="K582" i="5"/>
  <c r="N582" i="5"/>
  <c r="R724" i="5" l="1"/>
  <c r="R483" i="5"/>
  <c r="R582" i="5"/>
  <c r="R558" i="5"/>
  <c r="R480" i="5"/>
  <c r="R485" i="5"/>
  <c r="R595" i="5"/>
  <c r="R355" i="5"/>
  <c r="P810" i="5"/>
  <c r="S810" i="5"/>
  <c r="K810" i="5"/>
  <c r="N810" i="5"/>
  <c r="P565" i="5"/>
  <c r="S565" i="5"/>
  <c r="K565" i="5"/>
  <c r="N565" i="5"/>
  <c r="R565" i="5" l="1"/>
  <c r="R810" i="5"/>
  <c r="P292" i="5"/>
  <c r="S292" i="5"/>
  <c r="K292" i="5"/>
  <c r="N292" i="5"/>
  <c r="P748" i="5"/>
  <c r="S748" i="5"/>
  <c r="K748" i="5"/>
  <c r="N748" i="5"/>
  <c r="P26" i="5"/>
  <c r="Q844" i="5" s="1"/>
  <c r="S26" i="5"/>
  <c r="K26" i="5"/>
  <c r="N26" i="5"/>
  <c r="O844" i="5" s="1"/>
  <c r="L844" i="5" l="1"/>
  <c r="R26" i="5"/>
  <c r="R748" i="5"/>
  <c r="R292" i="5"/>
  <c r="S793" i="5"/>
  <c r="P793" i="5"/>
  <c r="N793" i="5"/>
  <c r="K793" i="5"/>
  <c r="S343" i="5"/>
  <c r="S346" i="5"/>
  <c r="S344" i="5"/>
  <c r="P343" i="5"/>
  <c r="P346" i="5"/>
  <c r="P344" i="5"/>
  <c r="N343" i="5"/>
  <c r="N346" i="5"/>
  <c r="N344" i="5"/>
  <c r="K343" i="5"/>
  <c r="K346" i="5"/>
  <c r="K344" i="5"/>
  <c r="S342" i="5"/>
  <c r="P342" i="5"/>
  <c r="N342" i="5"/>
  <c r="K342" i="5"/>
  <c r="R342" i="5" s="1"/>
  <c r="S328" i="5"/>
  <c r="S348" i="5"/>
  <c r="S356" i="5"/>
  <c r="S349" i="5"/>
  <c r="S353" i="5"/>
  <c r="S350" i="5"/>
  <c r="S360" i="5"/>
  <c r="S373" i="5"/>
  <c r="S374" i="5"/>
  <c r="S383" i="5"/>
  <c r="S384" i="5"/>
  <c r="S387" i="5"/>
  <c r="S391" i="5"/>
  <c r="S376" i="5"/>
  <c r="S392" i="5"/>
  <c r="S377" i="5"/>
  <c r="S375" i="5"/>
  <c r="S378" i="5"/>
  <c r="S379" i="5"/>
  <c r="S380" i="5"/>
  <c r="S381" i="5"/>
  <c r="S393" i="5"/>
  <c r="S386" i="5"/>
  <c r="S394" i="5"/>
  <c r="S382" i="5"/>
  <c r="S385" i="5"/>
  <c r="S399" i="5"/>
  <c r="S398" i="5"/>
  <c r="S400" i="5"/>
  <c r="S401" i="5"/>
  <c r="S397" i="5"/>
  <c r="S396" i="5"/>
  <c r="S402" i="5"/>
  <c r="S744" i="5"/>
  <c r="S745" i="5"/>
  <c r="S711" i="5"/>
  <c r="S661" i="5"/>
  <c r="S746" i="5"/>
  <c r="S507" i="5"/>
  <c r="S751" i="5"/>
  <c r="S750" i="5"/>
  <c r="S749" i="5"/>
  <c r="S577" i="5"/>
  <c r="S756" i="5"/>
  <c r="S763" i="5"/>
  <c r="S764" i="5"/>
  <c r="S765" i="5"/>
  <c r="S771" i="5"/>
  <c r="S770" i="5"/>
  <c r="S774" i="5"/>
  <c r="S297" i="5"/>
  <c r="S777" i="5"/>
  <c r="S818" i="5"/>
  <c r="S817" i="5"/>
  <c r="S792" i="5"/>
  <c r="S794" i="5"/>
  <c r="S409" i="5"/>
  <c r="S811" i="5"/>
  <c r="S801" i="5"/>
  <c r="S799" i="5"/>
  <c r="S604" i="5"/>
  <c r="S807" i="5"/>
  <c r="S805" i="5"/>
  <c r="S808" i="5"/>
  <c r="S790" i="5"/>
  <c r="S797" i="5"/>
  <c r="S778" i="5"/>
  <c r="S821" i="5"/>
  <c r="S819" i="5"/>
  <c r="S791" i="5"/>
  <c r="S822" i="5"/>
  <c r="S690" i="5"/>
  <c r="S563" i="5"/>
  <c r="S788" i="5"/>
  <c r="S784" i="5"/>
  <c r="S781" i="5"/>
  <c r="S814" i="5"/>
  <c r="S812" i="5"/>
  <c r="S729" i="5"/>
  <c r="S410" i="5"/>
  <c r="S411" i="5"/>
  <c r="S412" i="5"/>
  <c r="S415" i="5"/>
  <c r="S416" i="5"/>
  <c r="S406" i="5"/>
  <c r="S417" i="5"/>
  <c r="S418" i="5"/>
  <c r="S407" i="5"/>
  <c r="S419" i="5"/>
  <c r="S420" i="5"/>
  <c r="S421" i="5"/>
  <c r="S422" i="5"/>
  <c r="S611" i="5"/>
  <c r="S424" i="5"/>
  <c r="S425" i="5"/>
  <c r="S438" i="5"/>
  <c r="S426" i="5"/>
  <c r="S440" i="5"/>
  <c r="S445" i="5"/>
  <c r="S446" i="5"/>
  <c r="S408" i="5"/>
  <c r="S441" i="5"/>
  <c r="S427" i="5"/>
  <c r="S439" i="5"/>
  <c r="S428" i="5"/>
  <c r="S429" i="5"/>
  <c r="S430" i="5"/>
  <c r="S448" i="5"/>
  <c r="S431" i="5"/>
  <c r="S432" i="5"/>
  <c r="S433" i="5"/>
  <c r="S434" i="5"/>
  <c r="S436" i="5"/>
  <c r="S632" i="5"/>
  <c r="S804" i="5"/>
  <c r="S644" i="5"/>
  <c r="S646" i="5"/>
  <c r="S654" i="5"/>
  <c r="S655" i="5"/>
  <c r="S648" i="5"/>
  <c r="S656" i="5"/>
  <c r="S657" i="5"/>
  <c r="S664" i="5"/>
  <c r="S662" i="5"/>
  <c r="S665" i="5"/>
  <c r="S667" i="5"/>
  <c r="S663" i="5"/>
  <c r="S672" i="5"/>
  <c r="S675" i="5"/>
  <c r="S673" i="5"/>
  <c r="S674" i="5"/>
  <c r="S676" i="5"/>
  <c r="S762" i="5"/>
  <c r="S679" i="5"/>
  <c r="S680" i="5"/>
  <c r="S720" i="5"/>
  <c r="S681" i="5"/>
  <c r="S684" i="5"/>
  <c r="S688" i="5"/>
  <c r="S686" i="5"/>
  <c r="S689" i="5"/>
  <c r="S682" i="5"/>
  <c r="S692" i="5"/>
  <c r="S693" i="5"/>
  <c r="S628" i="5"/>
  <c r="S695" i="5"/>
  <c r="S696" i="5"/>
  <c r="S697" i="5"/>
  <c r="S698" i="5"/>
  <c r="S755" i="5"/>
  <c r="S597" i="5"/>
  <c r="S598" i="5"/>
  <c r="S524" i="5"/>
  <c r="S613" i="5"/>
  <c r="S709" i="5"/>
  <c r="S722" i="5"/>
  <c r="S703" i="5"/>
  <c r="S704" i="5"/>
  <c r="S721" i="5"/>
  <c r="S725" i="5"/>
  <c r="S716" i="5"/>
  <c r="S710" i="5"/>
  <c r="S714" i="5"/>
  <c r="S702" i="5"/>
  <c r="S715" i="5"/>
  <c r="S730" i="5"/>
  <c r="S731" i="5"/>
  <c r="S701" i="5"/>
  <c r="S782" i="5"/>
  <c r="S600" i="5"/>
  <c r="S734" i="5"/>
  <c r="S741" i="5"/>
  <c r="S738" i="5"/>
  <c r="S637" i="5"/>
  <c r="S621" i="5"/>
  <c r="S622" i="5"/>
  <c r="S623" i="5"/>
  <c r="S614" i="5"/>
  <c r="S615" i="5"/>
  <c r="S616" i="5"/>
  <c r="S624" i="5"/>
  <c r="S631" i="5"/>
  <c r="S617" i="5"/>
  <c r="S618" i="5"/>
  <c r="S560" i="5"/>
  <c r="S629" i="5"/>
  <c r="S630" i="5"/>
  <c r="S626" i="5"/>
  <c r="S761" i="5"/>
  <c r="S759" i="5"/>
  <c r="S601" i="5"/>
  <c r="S608" i="5"/>
  <c r="S612" i="5"/>
  <c r="S602" i="5"/>
  <c r="S609" i="5"/>
  <c r="S603" i="5"/>
  <c r="S653" i="5"/>
  <c r="S605" i="5"/>
  <c r="S607" i="5"/>
  <c r="S606" i="5"/>
  <c r="S566" i="5"/>
  <c r="S567" i="5"/>
  <c r="S569" i="5"/>
  <c r="S564" i="5"/>
  <c r="S643" i="5"/>
  <c r="S573" i="5"/>
  <c r="S435" i="5"/>
  <c r="S571" i="5"/>
  <c r="S572" i="5"/>
  <c r="S581" i="5"/>
  <c r="S583" i="5"/>
  <c r="S798" i="5"/>
  <c r="S678" i="5"/>
  <c r="S590" i="5"/>
  <c r="S591" i="5"/>
  <c r="S589" i="5"/>
  <c r="S593" i="5"/>
  <c r="S585" i="5"/>
  <c r="S504" i="5"/>
  <c r="S588" i="5"/>
  <c r="S594" i="5"/>
  <c r="S586" i="5"/>
  <c r="S587" i="5"/>
  <c r="S649" i="5"/>
  <c r="S669" i="5"/>
  <c r="S526" i="5"/>
  <c r="S548" i="5"/>
  <c r="S549" i="5"/>
  <c r="S550" i="5"/>
  <c r="S551" i="5"/>
  <c r="S552" i="5"/>
  <c r="S553" i="5"/>
  <c r="S534" i="5"/>
  <c r="S535" i="5"/>
  <c r="S536" i="5"/>
  <c r="S537" i="5"/>
  <c r="S540" i="5"/>
  <c r="S538" i="5"/>
  <c r="S541" i="5"/>
  <c r="S542" i="5"/>
  <c r="S547" i="5"/>
  <c r="S527" i="5"/>
  <c r="S650" i="5"/>
  <c r="S528" i="5"/>
  <c r="S458" i="5"/>
  <c r="S529" i="5"/>
  <c r="S554" i="5"/>
  <c r="S556" i="5"/>
  <c r="S557" i="5"/>
  <c r="S546" i="5"/>
  <c r="S530" i="5"/>
  <c r="S525" i="5"/>
  <c r="S531" i="5"/>
  <c r="S677" i="5"/>
  <c r="S449" i="5"/>
  <c r="S584" i="5"/>
  <c r="S472" i="5"/>
  <c r="S470" i="5"/>
  <c r="S473" i="5"/>
  <c r="S474" i="5"/>
  <c r="S471" i="5"/>
  <c r="S475" i="5"/>
  <c r="S484" i="5"/>
  <c r="S476" i="5"/>
  <c r="S481" i="5"/>
  <c r="S465" i="5"/>
  <c r="S464" i="5"/>
  <c r="S466" i="5"/>
  <c r="S467" i="5"/>
  <c r="S468" i="5"/>
  <c r="S477" i="5"/>
  <c r="S459" i="5"/>
  <c r="S482" i="5"/>
  <c r="S478" i="5"/>
  <c r="S479" i="5"/>
  <c r="S510" i="5"/>
  <c r="S514" i="5"/>
  <c r="S519" i="5"/>
  <c r="S515" i="5"/>
  <c r="S513" i="5"/>
  <c r="S498" i="5"/>
  <c r="S495" i="5"/>
  <c r="S521" i="5"/>
  <c r="S508" i="5"/>
  <c r="S516" i="5"/>
  <c r="S511" i="5"/>
  <c r="S520" i="5"/>
  <c r="S492" i="5"/>
  <c r="S501" i="5"/>
  <c r="S523" i="5"/>
  <c r="S517" i="5"/>
  <c r="S502" i="5"/>
  <c r="S671" i="5"/>
  <c r="S503" i="5"/>
  <c r="S505" i="5"/>
  <c r="S506" i="5"/>
  <c r="S509" i="5"/>
  <c r="S499" i="5"/>
  <c r="S496" i="5"/>
  <c r="S500" i="5"/>
  <c r="S639" i="5"/>
  <c r="S642" i="5"/>
  <c r="S640" i="5"/>
  <c r="S638" i="5"/>
  <c r="S769" i="5"/>
  <c r="S635" i="5"/>
  <c r="S636" i="5"/>
  <c r="S367" i="5"/>
  <c r="S372" i="5"/>
  <c r="S370" i="5"/>
  <c r="S371" i="5"/>
  <c r="S366" i="5"/>
  <c r="S389" i="5"/>
  <c r="S390" i="5"/>
  <c r="S545" i="5"/>
  <c r="S469" i="5"/>
  <c r="S40" i="5"/>
  <c r="S41" i="5"/>
  <c r="S42" i="5"/>
  <c r="S47" i="5"/>
  <c r="S683" i="5"/>
  <c r="S543" i="5"/>
  <c r="S533" i="5"/>
  <c r="S555" i="5"/>
  <c r="S835" i="5"/>
  <c r="S836" i="5"/>
  <c r="S837" i="5"/>
  <c r="S839" i="5"/>
  <c r="S840" i="5"/>
  <c r="S841" i="5"/>
  <c r="S842" i="5"/>
  <c r="S838" i="5"/>
  <c r="S843" i="5"/>
  <c r="S825" i="5"/>
  <c r="S826" i="5"/>
  <c r="S830" i="5"/>
  <c r="S828" i="5"/>
  <c r="S827" i="5"/>
  <c r="S823" i="5"/>
  <c r="S829" i="5"/>
  <c r="S544" i="5"/>
  <c r="P328" i="5"/>
  <c r="P348" i="5"/>
  <c r="P356" i="5"/>
  <c r="P349" i="5"/>
  <c r="P353" i="5"/>
  <c r="P350" i="5"/>
  <c r="P360" i="5"/>
  <c r="P373" i="5"/>
  <c r="P374" i="5"/>
  <c r="P383" i="5"/>
  <c r="P384" i="5"/>
  <c r="P387" i="5"/>
  <c r="P391" i="5"/>
  <c r="P376" i="5"/>
  <c r="P392" i="5"/>
  <c r="P377" i="5"/>
  <c r="P375" i="5"/>
  <c r="P378" i="5"/>
  <c r="P379" i="5"/>
  <c r="P380" i="5"/>
  <c r="P381" i="5"/>
  <c r="P393" i="5"/>
  <c r="P386" i="5"/>
  <c r="P394" i="5"/>
  <c r="P382" i="5"/>
  <c r="P385" i="5"/>
  <c r="P399" i="5"/>
  <c r="P398" i="5"/>
  <c r="P400" i="5"/>
  <c r="P401" i="5"/>
  <c r="P397" i="5"/>
  <c r="P396" i="5"/>
  <c r="P402" i="5"/>
  <c r="P744" i="5"/>
  <c r="P745" i="5"/>
  <c r="P711" i="5"/>
  <c r="P661" i="5"/>
  <c r="P746" i="5"/>
  <c r="P507" i="5"/>
  <c r="P751" i="5"/>
  <c r="P750" i="5"/>
  <c r="P749" i="5"/>
  <c r="P577" i="5"/>
  <c r="P756" i="5"/>
  <c r="P789" i="5"/>
  <c r="P763" i="5"/>
  <c r="P764" i="5"/>
  <c r="P765" i="5"/>
  <c r="P780" i="5"/>
  <c r="P771" i="5"/>
  <c r="P770" i="5"/>
  <c r="P774" i="5"/>
  <c r="P297" i="5"/>
  <c r="P777" i="5"/>
  <c r="P818" i="5"/>
  <c r="P817" i="5"/>
  <c r="P792" i="5"/>
  <c r="P794" i="5"/>
  <c r="P409" i="5"/>
  <c r="P811" i="5"/>
  <c r="P728" i="5"/>
  <c r="P801" i="5"/>
  <c r="P799" i="5"/>
  <c r="P604" i="5"/>
  <c r="P806" i="5"/>
  <c r="P807" i="5"/>
  <c r="P805" i="5"/>
  <c r="P808" i="5"/>
  <c r="P790" i="5"/>
  <c r="P797" i="5"/>
  <c r="P736" i="5"/>
  <c r="P778" i="5"/>
  <c r="P821" i="5"/>
  <c r="P819" i="5"/>
  <c r="P791" i="5"/>
  <c r="P822" i="5"/>
  <c r="P570" i="5"/>
  <c r="P690" i="5"/>
  <c r="P563" i="5"/>
  <c r="P788" i="5"/>
  <c r="P784" i="5"/>
  <c r="P781" i="5"/>
  <c r="P815" i="5"/>
  <c r="P814" i="5"/>
  <c r="P812" i="5"/>
  <c r="P729" i="5"/>
  <c r="P410" i="5"/>
  <c r="P411" i="5"/>
  <c r="P412" i="5"/>
  <c r="P415" i="5"/>
  <c r="P416" i="5"/>
  <c r="P406" i="5"/>
  <c r="P417" i="5"/>
  <c r="P418" i="5"/>
  <c r="P407" i="5"/>
  <c r="P419" i="5"/>
  <c r="P420" i="5"/>
  <c r="P421" i="5"/>
  <c r="P422" i="5"/>
  <c r="P611" i="5"/>
  <c r="P424" i="5"/>
  <c r="P425" i="5"/>
  <c r="P438" i="5"/>
  <c r="P426" i="5"/>
  <c r="P440" i="5"/>
  <c r="P445" i="5"/>
  <c r="P446" i="5"/>
  <c r="P408" i="5"/>
  <c r="P441" i="5"/>
  <c r="P427" i="5"/>
  <c r="P439" i="5"/>
  <c r="P428" i="5"/>
  <c r="P429" i="5"/>
  <c r="P430" i="5"/>
  <c r="P448" i="5"/>
  <c r="P431" i="5"/>
  <c r="P432" i="5"/>
  <c r="P433" i="5"/>
  <c r="P434" i="5"/>
  <c r="P436" i="5"/>
  <c r="P413" i="5"/>
  <c r="P632" i="5"/>
  <c r="P645" i="5"/>
  <c r="P804" i="5"/>
  <c r="P644" i="5"/>
  <c r="P646" i="5"/>
  <c r="P654" i="5"/>
  <c r="P655" i="5"/>
  <c r="P648" i="5"/>
  <c r="P656" i="5"/>
  <c r="P657" i="5"/>
  <c r="P743" i="5"/>
  <c r="P664" i="5"/>
  <c r="P662" i="5"/>
  <c r="P665" i="5"/>
  <c r="P667" i="5"/>
  <c r="P663" i="5"/>
  <c r="P670" i="5"/>
  <c r="P672" i="5"/>
  <c r="P675" i="5"/>
  <c r="P673" i="5"/>
  <c r="P674" i="5"/>
  <c r="P676" i="5"/>
  <c r="P762" i="5"/>
  <c r="P579" i="5"/>
  <c r="P679" i="5"/>
  <c r="P680" i="5"/>
  <c r="P720" i="5"/>
  <c r="P681" i="5"/>
  <c r="P684" i="5"/>
  <c r="P688" i="5"/>
  <c r="P686" i="5"/>
  <c r="P689" i="5"/>
  <c r="P682" i="5"/>
  <c r="P691" i="5"/>
  <c r="P692" i="5"/>
  <c r="P693" i="5"/>
  <c r="P628" i="5"/>
  <c r="P695" i="5"/>
  <c r="P696" i="5"/>
  <c r="P697" i="5"/>
  <c r="P698" i="5"/>
  <c r="P755" i="5"/>
  <c r="P752" i="5"/>
  <c r="P597" i="5"/>
  <c r="P598" i="5"/>
  <c r="P539" i="5"/>
  <c r="P524" i="5"/>
  <c r="P613" i="5"/>
  <c r="P709" i="5"/>
  <c r="P722" i="5"/>
  <c r="P703" i="5"/>
  <c r="P704" i="5"/>
  <c r="P813" i="5"/>
  <c r="P721" i="5"/>
  <c r="P725" i="5"/>
  <c r="P719" i="5"/>
  <c r="P716" i="5"/>
  <c r="P710" i="5"/>
  <c r="P714" i="5"/>
  <c r="P702" i="5"/>
  <c r="P715" i="5"/>
  <c r="P732" i="5"/>
  <c r="P730" i="5"/>
  <c r="P731" i="5"/>
  <c r="P701" i="5"/>
  <c r="P782" i="5"/>
  <c r="P600" i="5"/>
  <c r="P734" i="5"/>
  <c r="P405" i="5"/>
  <c r="P741" i="5"/>
  <c r="P738" i="5"/>
  <c r="P637" i="5"/>
  <c r="P620" i="5"/>
  <c r="P621" i="5"/>
  <c r="P622" i="5"/>
  <c r="P623" i="5"/>
  <c r="P614" i="5"/>
  <c r="P615" i="5"/>
  <c r="P616" i="5"/>
  <c r="P624" i="5"/>
  <c r="P631" i="5"/>
  <c r="P617" i="5"/>
  <c r="P618" i="5"/>
  <c r="P560" i="5"/>
  <c r="P629" i="5"/>
  <c r="P630" i="5"/>
  <c r="P626" i="5"/>
  <c r="P760" i="5"/>
  <c r="P761" i="5"/>
  <c r="P759" i="5"/>
  <c r="P596" i="5"/>
  <c r="P601" i="5"/>
  <c r="P608" i="5"/>
  <c r="P612" i="5"/>
  <c r="P602" i="5"/>
  <c r="P609" i="5"/>
  <c r="P603" i="5"/>
  <c r="P653" i="5"/>
  <c r="P605" i="5"/>
  <c r="P607" i="5"/>
  <c r="P606" i="5"/>
  <c r="P561" i="5"/>
  <c r="P566" i="5"/>
  <c r="P567" i="5"/>
  <c r="P569" i="5"/>
  <c r="P564" i="5"/>
  <c r="P643" i="5"/>
  <c r="P351" i="5"/>
  <c r="P573" i="5"/>
  <c r="P435" i="5"/>
  <c r="P571" i="5"/>
  <c r="P572" i="5"/>
  <c r="P581" i="5"/>
  <c r="P583" i="5"/>
  <c r="P798" i="5"/>
  <c r="P678" i="5"/>
  <c r="P493" i="5"/>
  <c r="P590" i="5"/>
  <c r="P591" i="5"/>
  <c r="P589" i="5"/>
  <c r="P593" i="5"/>
  <c r="P585" i="5"/>
  <c r="P504" i="5"/>
  <c r="P588" i="5"/>
  <c r="P594" i="5"/>
  <c r="P586" i="5"/>
  <c r="P587" i="5"/>
  <c r="P649" i="5"/>
  <c r="P669" i="5"/>
  <c r="P526" i="5"/>
  <c r="P548" i="5"/>
  <c r="P549" i="5"/>
  <c r="P550" i="5"/>
  <c r="P551" i="5"/>
  <c r="P552" i="5"/>
  <c r="P553" i="5"/>
  <c r="P534" i="5"/>
  <c r="P535" i="5"/>
  <c r="P536" i="5"/>
  <c r="P537" i="5"/>
  <c r="P540" i="5"/>
  <c r="P538" i="5"/>
  <c r="P541" i="5"/>
  <c r="P542" i="5"/>
  <c r="P547" i="5"/>
  <c r="P527" i="5"/>
  <c r="P650" i="5"/>
  <c r="P528" i="5"/>
  <c r="P458" i="5"/>
  <c r="P529" i="5"/>
  <c r="P554" i="5"/>
  <c r="P556" i="5"/>
  <c r="P557" i="5"/>
  <c r="P546" i="5"/>
  <c r="P530" i="5"/>
  <c r="P525" i="5"/>
  <c r="P531" i="5"/>
  <c r="P677" i="5"/>
  <c r="P449" i="5"/>
  <c r="P584" i="5"/>
  <c r="P472" i="5"/>
  <c r="P470" i="5"/>
  <c r="P473" i="5"/>
  <c r="P474" i="5"/>
  <c r="P471" i="5"/>
  <c r="P475" i="5"/>
  <c r="P484" i="5"/>
  <c r="P476" i="5"/>
  <c r="P481" i="5"/>
  <c r="P465" i="5"/>
  <c r="P464" i="5"/>
  <c r="P466" i="5"/>
  <c r="P467" i="5"/>
  <c r="P468" i="5"/>
  <c r="P477" i="5"/>
  <c r="P459" i="5"/>
  <c r="P482" i="5"/>
  <c r="P478" i="5"/>
  <c r="P479" i="5"/>
  <c r="P512" i="5"/>
  <c r="P510" i="5"/>
  <c r="P514" i="5"/>
  <c r="P519" i="5"/>
  <c r="P515" i="5"/>
  <c r="P513" i="5"/>
  <c r="P498" i="5"/>
  <c r="P495" i="5"/>
  <c r="P521" i="5"/>
  <c r="P508" i="5"/>
  <c r="P516" i="5"/>
  <c r="P511" i="5"/>
  <c r="P520" i="5"/>
  <c r="P492" i="5"/>
  <c r="P501" i="5"/>
  <c r="P523" i="5"/>
  <c r="P517" i="5"/>
  <c r="P502" i="5"/>
  <c r="P671" i="5"/>
  <c r="P503" i="5"/>
  <c r="P505" i="5"/>
  <c r="P506" i="5"/>
  <c r="P509" i="5"/>
  <c r="P499" i="5"/>
  <c r="P496" i="5"/>
  <c r="P500" i="5"/>
  <c r="P634" i="5"/>
  <c r="P639" i="5"/>
  <c r="P642" i="5"/>
  <c r="P640" i="5"/>
  <c r="P638" i="5"/>
  <c r="P769" i="5"/>
  <c r="P635" i="5"/>
  <c r="P636" i="5"/>
  <c r="P367" i="5"/>
  <c r="P372" i="5"/>
  <c r="P370" i="5"/>
  <c r="P371" i="5"/>
  <c r="P366" i="5"/>
  <c r="P389" i="5"/>
  <c r="P390" i="5"/>
  <c r="P545" i="5"/>
  <c r="P469" i="5"/>
  <c r="P40" i="5"/>
  <c r="P41" i="5"/>
  <c r="P42" i="5"/>
  <c r="P47" i="5"/>
  <c r="P683" i="5"/>
  <c r="P543" i="5"/>
  <c r="P533" i="5"/>
  <c r="P555" i="5"/>
  <c r="P835" i="5"/>
  <c r="P836" i="5"/>
  <c r="P837" i="5"/>
  <c r="P839" i="5"/>
  <c r="P840" i="5"/>
  <c r="P841" i="5"/>
  <c r="P842" i="5"/>
  <c r="P838" i="5"/>
  <c r="P843" i="5"/>
  <c r="P825" i="5"/>
  <c r="P826" i="5"/>
  <c r="P830" i="5"/>
  <c r="P828" i="5"/>
  <c r="P827" i="5"/>
  <c r="P823" i="5"/>
  <c r="P829" i="5"/>
  <c r="P544" i="5"/>
  <c r="N328" i="5"/>
  <c r="N348" i="5"/>
  <c r="N356" i="5"/>
  <c r="N349" i="5"/>
  <c r="N353" i="5"/>
  <c r="N350" i="5"/>
  <c r="N360" i="5"/>
  <c r="N373" i="5"/>
  <c r="N374" i="5"/>
  <c r="N383" i="5"/>
  <c r="N384" i="5"/>
  <c r="N387" i="5"/>
  <c r="N391" i="5"/>
  <c r="N376" i="5"/>
  <c r="N392" i="5"/>
  <c r="N377" i="5"/>
  <c r="N375" i="5"/>
  <c r="N378" i="5"/>
  <c r="N379" i="5"/>
  <c r="N380" i="5"/>
  <c r="N381" i="5"/>
  <c r="N393" i="5"/>
  <c r="N386" i="5"/>
  <c r="N394" i="5"/>
  <c r="N382" i="5"/>
  <c r="N385" i="5"/>
  <c r="N399" i="5"/>
  <c r="N398" i="5"/>
  <c r="N400" i="5"/>
  <c r="N401" i="5"/>
  <c r="N397" i="5"/>
  <c r="N396" i="5"/>
  <c r="N402" i="5"/>
  <c r="N744" i="5"/>
  <c r="N745" i="5"/>
  <c r="N711" i="5"/>
  <c r="N661" i="5"/>
  <c r="N746" i="5"/>
  <c r="N507" i="5"/>
  <c r="N751" i="5"/>
  <c r="N750" i="5"/>
  <c r="N749" i="5"/>
  <c r="N577" i="5"/>
  <c r="N756" i="5"/>
  <c r="N789" i="5"/>
  <c r="N763" i="5"/>
  <c r="N764" i="5"/>
  <c r="N765" i="5"/>
  <c r="N780" i="5"/>
  <c r="N771" i="5"/>
  <c r="N770" i="5"/>
  <c r="N774" i="5"/>
  <c r="N297" i="5"/>
  <c r="N777" i="5"/>
  <c r="N818" i="5"/>
  <c r="N817" i="5"/>
  <c r="N792" i="5"/>
  <c r="N794" i="5"/>
  <c r="N409" i="5"/>
  <c r="N811" i="5"/>
  <c r="N728" i="5"/>
  <c r="N801" i="5"/>
  <c r="N799" i="5"/>
  <c r="N604" i="5"/>
  <c r="N806" i="5"/>
  <c r="N807" i="5"/>
  <c r="N805" i="5"/>
  <c r="N808" i="5"/>
  <c r="N790" i="5"/>
  <c r="N797" i="5"/>
  <c r="N736" i="5"/>
  <c r="N778" i="5"/>
  <c r="N821" i="5"/>
  <c r="N819" i="5"/>
  <c r="N791" i="5"/>
  <c r="N822" i="5"/>
  <c r="R822" i="5" s="1"/>
  <c r="N570" i="5"/>
  <c r="N690" i="5"/>
  <c r="N563" i="5"/>
  <c r="N788" i="5"/>
  <c r="N784" i="5"/>
  <c r="N781" i="5"/>
  <c r="N815" i="5"/>
  <c r="N814" i="5"/>
  <c r="N812" i="5"/>
  <c r="N729" i="5"/>
  <c r="N410" i="5"/>
  <c r="N411" i="5"/>
  <c r="N412" i="5"/>
  <c r="N415" i="5"/>
  <c r="N416" i="5"/>
  <c r="N406" i="5"/>
  <c r="N417" i="5"/>
  <c r="N418" i="5"/>
  <c r="N407" i="5"/>
  <c r="N419" i="5"/>
  <c r="N420" i="5"/>
  <c r="N421" i="5"/>
  <c r="N422" i="5"/>
  <c r="N611" i="5"/>
  <c r="N424" i="5"/>
  <c r="N425" i="5"/>
  <c r="N438" i="5"/>
  <c r="N426" i="5"/>
  <c r="N440" i="5"/>
  <c r="N445" i="5"/>
  <c r="N446" i="5"/>
  <c r="N408" i="5"/>
  <c r="N441" i="5"/>
  <c r="N427" i="5"/>
  <c r="N439" i="5"/>
  <c r="N428" i="5"/>
  <c r="N429" i="5"/>
  <c r="N430" i="5"/>
  <c r="N448" i="5"/>
  <c r="N431" i="5"/>
  <c r="N432" i="5"/>
  <c r="N433" i="5"/>
  <c r="N434" i="5"/>
  <c r="N436" i="5"/>
  <c r="N413" i="5"/>
  <c r="N632" i="5"/>
  <c r="N645" i="5"/>
  <c r="N804" i="5"/>
  <c r="N644" i="5"/>
  <c r="N646" i="5"/>
  <c r="N654" i="5"/>
  <c r="N655" i="5"/>
  <c r="N648" i="5"/>
  <c r="N656" i="5"/>
  <c r="N657" i="5"/>
  <c r="N743" i="5"/>
  <c r="N664" i="5"/>
  <c r="N662" i="5"/>
  <c r="N665" i="5"/>
  <c r="N667" i="5"/>
  <c r="N663" i="5"/>
  <c r="N670" i="5"/>
  <c r="N672" i="5"/>
  <c r="N675" i="5"/>
  <c r="N673" i="5"/>
  <c r="N674" i="5"/>
  <c r="N676" i="5"/>
  <c r="N762" i="5"/>
  <c r="N579" i="5"/>
  <c r="N679" i="5"/>
  <c r="N680" i="5"/>
  <c r="N720" i="5"/>
  <c r="N681" i="5"/>
  <c r="N684" i="5"/>
  <c r="N688" i="5"/>
  <c r="N686" i="5"/>
  <c r="N689" i="5"/>
  <c r="N682" i="5"/>
  <c r="N691" i="5"/>
  <c r="N692" i="5"/>
  <c r="N693" i="5"/>
  <c r="N628" i="5"/>
  <c r="N695" i="5"/>
  <c r="N696" i="5"/>
  <c r="N697" i="5"/>
  <c r="N698" i="5"/>
  <c r="N755" i="5"/>
  <c r="N752" i="5"/>
  <c r="N597" i="5"/>
  <c r="N598" i="5"/>
  <c r="N539" i="5"/>
  <c r="N524" i="5"/>
  <c r="N613" i="5"/>
  <c r="N709" i="5"/>
  <c r="N722" i="5"/>
  <c r="N703" i="5"/>
  <c r="N704" i="5"/>
  <c r="N813" i="5"/>
  <c r="N721" i="5"/>
  <c r="N725" i="5"/>
  <c r="N719" i="5"/>
  <c r="N716" i="5"/>
  <c r="N710" i="5"/>
  <c r="N714" i="5"/>
  <c r="N702" i="5"/>
  <c r="N715" i="5"/>
  <c r="N701" i="5"/>
  <c r="N782" i="5"/>
  <c r="N600" i="5"/>
  <c r="N734" i="5"/>
  <c r="N405" i="5"/>
  <c r="N741" i="5"/>
  <c r="N738" i="5"/>
  <c r="N637" i="5"/>
  <c r="N620" i="5"/>
  <c r="N621" i="5"/>
  <c r="N622" i="5"/>
  <c r="N623" i="5"/>
  <c r="N614" i="5"/>
  <c r="R614" i="5" s="1"/>
  <c r="N615" i="5"/>
  <c r="N616" i="5"/>
  <c r="N624" i="5"/>
  <c r="N631" i="5"/>
  <c r="N617" i="5"/>
  <c r="N618" i="5"/>
  <c r="N560" i="5"/>
  <c r="N629" i="5"/>
  <c r="N630" i="5"/>
  <c r="N626" i="5"/>
  <c r="N760" i="5"/>
  <c r="N761" i="5"/>
  <c r="N759" i="5"/>
  <c r="N596" i="5"/>
  <c r="N601" i="5"/>
  <c r="N608" i="5"/>
  <c r="N612" i="5"/>
  <c r="N602" i="5"/>
  <c r="N609" i="5"/>
  <c r="N603" i="5"/>
  <c r="N653" i="5"/>
  <c r="N605" i="5"/>
  <c r="N607" i="5"/>
  <c r="N606" i="5"/>
  <c r="N561" i="5"/>
  <c r="N566" i="5"/>
  <c r="N567" i="5"/>
  <c r="N569" i="5"/>
  <c r="N564" i="5"/>
  <c r="N643" i="5"/>
  <c r="N351" i="5"/>
  <c r="N573" i="5"/>
  <c r="N435" i="5"/>
  <c r="N571" i="5"/>
  <c r="N572" i="5"/>
  <c r="N581" i="5"/>
  <c r="N583" i="5"/>
  <c r="N798" i="5"/>
  <c r="N678" i="5"/>
  <c r="N493" i="5"/>
  <c r="N590" i="5"/>
  <c r="N591" i="5"/>
  <c r="N589" i="5"/>
  <c r="N593" i="5"/>
  <c r="N585" i="5"/>
  <c r="N504" i="5"/>
  <c r="N588" i="5"/>
  <c r="N594" i="5"/>
  <c r="N586" i="5"/>
  <c r="N587" i="5"/>
  <c r="N649" i="5"/>
  <c r="N669" i="5"/>
  <c r="N526" i="5"/>
  <c r="N548" i="5"/>
  <c r="N549" i="5"/>
  <c r="N550" i="5"/>
  <c r="N551" i="5"/>
  <c r="N552" i="5"/>
  <c r="N553" i="5"/>
  <c r="N534" i="5"/>
  <c r="N535" i="5"/>
  <c r="N536" i="5"/>
  <c r="N537" i="5"/>
  <c r="N540" i="5"/>
  <c r="N538" i="5"/>
  <c r="N541" i="5"/>
  <c r="N542" i="5"/>
  <c r="N547" i="5"/>
  <c r="N527" i="5"/>
  <c r="N650" i="5"/>
  <c r="N528" i="5"/>
  <c r="N458" i="5"/>
  <c r="R458" i="5" s="1"/>
  <c r="N529" i="5"/>
  <c r="N554" i="5"/>
  <c r="N556" i="5"/>
  <c r="N557" i="5"/>
  <c r="N546" i="5"/>
  <c r="N530" i="5"/>
  <c r="N525" i="5"/>
  <c r="N531" i="5"/>
  <c r="N677" i="5"/>
  <c r="N449" i="5"/>
  <c r="N584" i="5"/>
  <c r="N472" i="5"/>
  <c r="N470" i="5"/>
  <c r="N473" i="5"/>
  <c r="N474" i="5"/>
  <c r="N471" i="5"/>
  <c r="N475" i="5"/>
  <c r="N484" i="5"/>
  <c r="N476" i="5"/>
  <c r="N481" i="5"/>
  <c r="N465" i="5"/>
  <c r="N464" i="5"/>
  <c r="N466" i="5"/>
  <c r="N467" i="5"/>
  <c r="N468" i="5"/>
  <c r="N477" i="5"/>
  <c r="N459" i="5"/>
  <c r="N482" i="5"/>
  <c r="N478" i="5"/>
  <c r="N479" i="5"/>
  <c r="N512" i="5"/>
  <c r="N510" i="5"/>
  <c r="N514" i="5"/>
  <c r="N519" i="5"/>
  <c r="N515" i="5"/>
  <c r="N513" i="5"/>
  <c r="N498" i="5"/>
  <c r="N495" i="5"/>
  <c r="R495" i="5" s="1"/>
  <c r="N521" i="5"/>
  <c r="N508" i="5"/>
  <c r="N516" i="5"/>
  <c r="N511" i="5"/>
  <c r="N520" i="5"/>
  <c r="N492" i="5"/>
  <c r="N501" i="5"/>
  <c r="R501" i="5" s="1"/>
  <c r="N523" i="5"/>
  <c r="N517" i="5"/>
  <c r="N502" i="5"/>
  <c r="R502" i="5" s="1"/>
  <c r="N671" i="5"/>
  <c r="N503" i="5"/>
  <c r="R503" i="5" s="1"/>
  <c r="N505" i="5"/>
  <c r="R505" i="5" s="1"/>
  <c r="N506" i="5"/>
  <c r="R506" i="5" s="1"/>
  <c r="N509" i="5"/>
  <c r="N499" i="5"/>
  <c r="R499" i="5" s="1"/>
  <c r="N496" i="5"/>
  <c r="R496" i="5" s="1"/>
  <c r="N500" i="5"/>
  <c r="R500" i="5" s="1"/>
  <c r="N634" i="5"/>
  <c r="N639" i="5"/>
  <c r="N642" i="5"/>
  <c r="N640" i="5"/>
  <c r="N638" i="5"/>
  <c r="N769" i="5"/>
  <c r="N635" i="5"/>
  <c r="N636" i="5"/>
  <c r="N367" i="5"/>
  <c r="N372" i="5"/>
  <c r="N370" i="5"/>
  <c r="N371" i="5"/>
  <c r="R371" i="5" s="1"/>
  <c r="N366" i="5"/>
  <c r="N389" i="5"/>
  <c r="N390" i="5"/>
  <c r="N545" i="5"/>
  <c r="N469" i="5"/>
  <c r="N40" i="5"/>
  <c r="N41" i="5"/>
  <c r="N42" i="5"/>
  <c r="N47" i="5"/>
  <c r="N683" i="5"/>
  <c r="N543" i="5"/>
  <c r="N533" i="5"/>
  <c r="N555" i="5"/>
  <c r="N835" i="5"/>
  <c r="N836" i="5"/>
  <c r="N837" i="5"/>
  <c r="N839" i="5"/>
  <c r="N840" i="5"/>
  <c r="N841" i="5"/>
  <c r="N842" i="5"/>
  <c r="N838" i="5"/>
  <c r="N843" i="5"/>
  <c r="N825" i="5"/>
  <c r="N826" i="5"/>
  <c r="N830" i="5"/>
  <c r="N828" i="5"/>
  <c r="N827" i="5"/>
  <c r="N823" i="5"/>
  <c r="N829" i="5"/>
  <c r="N544" i="5"/>
  <c r="K328" i="5"/>
  <c r="K348" i="5"/>
  <c r="K356" i="5"/>
  <c r="K349" i="5"/>
  <c r="K353" i="5"/>
  <c r="K350" i="5"/>
  <c r="K360" i="5"/>
  <c r="K373" i="5"/>
  <c r="K374" i="5"/>
  <c r="K383" i="5"/>
  <c r="K384" i="5"/>
  <c r="K387" i="5"/>
  <c r="K391" i="5"/>
  <c r="K376" i="5"/>
  <c r="K392" i="5"/>
  <c r="K377" i="5"/>
  <c r="K375" i="5"/>
  <c r="K378" i="5"/>
  <c r="K379" i="5"/>
  <c r="K380" i="5"/>
  <c r="K381" i="5"/>
  <c r="K393" i="5"/>
  <c r="K386" i="5"/>
  <c r="K394" i="5"/>
  <c r="K382" i="5"/>
  <c r="K385" i="5"/>
  <c r="K399" i="5"/>
  <c r="K398" i="5"/>
  <c r="R398" i="5" s="1"/>
  <c r="K400" i="5"/>
  <c r="R400" i="5" s="1"/>
  <c r="K401" i="5"/>
  <c r="K397" i="5"/>
  <c r="K396" i="5"/>
  <c r="K402" i="5"/>
  <c r="K744" i="5"/>
  <c r="K745" i="5"/>
  <c r="K711" i="5"/>
  <c r="K661" i="5"/>
  <c r="K746" i="5"/>
  <c r="K507" i="5"/>
  <c r="K751" i="5"/>
  <c r="K750" i="5"/>
  <c r="K749" i="5"/>
  <c r="K577" i="5"/>
  <c r="K756" i="5"/>
  <c r="K789" i="5"/>
  <c r="K763" i="5"/>
  <c r="K764" i="5"/>
  <c r="K765" i="5"/>
  <c r="K780" i="5"/>
  <c r="K771" i="5"/>
  <c r="K770" i="5"/>
  <c r="K774" i="5"/>
  <c r="K297" i="5"/>
  <c r="K777" i="5"/>
  <c r="K818" i="5"/>
  <c r="K817" i="5"/>
  <c r="K792" i="5"/>
  <c r="K794" i="5"/>
  <c r="K409" i="5"/>
  <c r="K811" i="5"/>
  <c r="K728" i="5"/>
  <c r="K801" i="5"/>
  <c r="K799" i="5"/>
  <c r="K604" i="5"/>
  <c r="K806" i="5"/>
  <c r="K807" i="5"/>
  <c r="K805" i="5"/>
  <c r="K808" i="5"/>
  <c r="R808" i="5" s="1"/>
  <c r="K790" i="5"/>
  <c r="R790" i="5" s="1"/>
  <c r="K797" i="5"/>
  <c r="K736" i="5"/>
  <c r="K778" i="5"/>
  <c r="K821" i="5"/>
  <c r="K819" i="5"/>
  <c r="K791" i="5"/>
  <c r="K570" i="5"/>
  <c r="K690" i="5"/>
  <c r="K563" i="5"/>
  <c r="K788" i="5"/>
  <c r="K784" i="5"/>
  <c r="K781" i="5"/>
  <c r="K815" i="5"/>
  <c r="K814" i="5"/>
  <c r="K812" i="5"/>
  <c r="K729" i="5"/>
  <c r="K410" i="5"/>
  <c r="K411" i="5"/>
  <c r="K412" i="5"/>
  <c r="K415" i="5"/>
  <c r="K416" i="5"/>
  <c r="K406" i="5"/>
  <c r="K417" i="5"/>
  <c r="K418" i="5"/>
  <c r="K407" i="5"/>
  <c r="K419" i="5"/>
  <c r="K420" i="5"/>
  <c r="K421" i="5"/>
  <c r="K422" i="5"/>
  <c r="K611" i="5"/>
  <c r="K424" i="5"/>
  <c r="K425" i="5"/>
  <c r="K438" i="5"/>
  <c r="K426" i="5"/>
  <c r="K440" i="5"/>
  <c r="K445" i="5"/>
  <c r="K446" i="5"/>
  <c r="K408" i="5"/>
  <c r="R408" i="5" s="1"/>
  <c r="K441" i="5"/>
  <c r="R441" i="5" s="1"/>
  <c r="K427" i="5"/>
  <c r="R427" i="5" s="1"/>
  <c r="K439" i="5"/>
  <c r="K428" i="5"/>
  <c r="K429" i="5"/>
  <c r="K430" i="5"/>
  <c r="K448" i="5"/>
  <c r="K431" i="5"/>
  <c r="K432" i="5"/>
  <c r="K433" i="5"/>
  <c r="K434" i="5"/>
  <c r="K436" i="5"/>
  <c r="K413" i="5"/>
  <c r="K632" i="5"/>
  <c r="K645" i="5"/>
  <c r="K804" i="5"/>
  <c r="K644" i="5"/>
  <c r="K646" i="5"/>
  <c r="K654" i="5"/>
  <c r="K655" i="5"/>
  <c r="K648" i="5"/>
  <c r="K656" i="5"/>
  <c r="K657" i="5"/>
  <c r="K743" i="5"/>
  <c r="K664" i="5"/>
  <c r="K662" i="5"/>
  <c r="K665" i="5"/>
  <c r="K667" i="5"/>
  <c r="K663" i="5"/>
  <c r="K670" i="5"/>
  <c r="K672" i="5"/>
  <c r="K675" i="5"/>
  <c r="K673" i="5"/>
  <c r="K674" i="5"/>
  <c r="K676" i="5"/>
  <c r="K762" i="5"/>
  <c r="K579" i="5"/>
  <c r="K679" i="5"/>
  <c r="K680" i="5"/>
  <c r="K720" i="5"/>
  <c r="R720" i="5" s="1"/>
  <c r="K681" i="5"/>
  <c r="R681" i="5" s="1"/>
  <c r="K684" i="5"/>
  <c r="R684" i="5" s="1"/>
  <c r="K688" i="5"/>
  <c r="K686" i="5"/>
  <c r="K689" i="5"/>
  <c r="K682" i="5"/>
  <c r="K691" i="5"/>
  <c r="K692" i="5"/>
  <c r="K693" i="5"/>
  <c r="K628" i="5"/>
  <c r="K695" i="5"/>
  <c r="K696" i="5"/>
  <c r="K697" i="5"/>
  <c r="K698" i="5"/>
  <c r="K755" i="5"/>
  <c r="K752" i="5"/>
  <c r="K597" i="5"/>
  <c r="K598" i="5"/>
  <c r="K539" i="5"/>
  <c r="K524" i="5"/>
  <c r="K613" i="5"/>
  <c r="K709" i="5"/>
  <c r="K722" i="5"/>
  <c r="K703" i="5"/>
  <c r="K704" i="5"/>
  <c r="K813" i="5"/>
  <c r="K721" i="5"/>
  <c r="K725" i="5"/>
  <c r="K719" i="5"/>
  <c r="K716" i="5"/>
  <c r="K710" i="5"/>
  <c r="K714" i="5"/>
  <c r="K702" i="5"/>
  <c r="K715" i="5"/>
  <c r="K732" i="5"/>
  <c r="R732" i="5" s="1"/>
  <c r="K731" i="5"/>
  <c r="R731" i="5" s="1"/>
  <c r="K701" i="5"/>
  <c r="K782" i="5"/>
  <c r="K600" i="5"/>
  <c r="K734" i="5"/>
  <c r="K405" i="5"/>
  <c r="K741" i="5"/>
  <c r="R741" i="5" s="1"/>
  <c r="K738" i="5"/>
  <c r="R738" i="5" s="1"/>
  <c r="K637" i="5"/>
  <c r="K620" i="5"/>
  <c r="K621" i="5"/>
  <c r="K622" i="5"/>
  <c r="K623" i="5"/>
  <c r="K615" i="5"/>
  <c r="K616" i="5"/>
  <c r="K624" i="5"/>
  <c r="K631" i="5"/>
  <c r="K617" i="5"/>
  <c r="K618" i="5"/>
  <c r="K560" i="5"/>
  <c r="K629" i="5"/>
  <c r="K630" i="5"/>
  <c r="K626" i="5"/>
  <c r="K760" i="5"/>
  <c r="K761" i="5"/>
  <c r="K759" i="5"/>
  <c r="K596" i="5"/>
  <c r="K601" i="5"/>
  <c r="K608" i="5"/>
  <c r="K612" i="5"/>
  <c r="K602" i="5"/>
  <c r="K609" i="5"/>
  <c r="K603" i="5"/>
  <c r="K653" i="5"/>
  <c r="K605" i="5"/>
  <c r="K607" i="5"/>
  <c r="K606" i="5"/>
  <c r="K561" i="5"/>
  <c r="K566" i="5"/>
  <c r="K567" i="5"/>
  <c r="K569" i="5"/>
  <c r="K564" i="5"/>
  <c r="K643" i="5"/>
  <c r="K351" i="5"/>
  <c r="K573" i="5"/>
  <c r="K435" i="5"/>
  <c r="R435" i="5" s="1"/>
  <c r="K571" i="5"/>
  <c r="R571" i="5" s="1"/>
  <c r="K572" i="5"/>
  <c r="K581" i="5"/>
  <c r="K583" i="5"/>
  <c r="K798" i="5"/>
  <c r="K678" i="5"/>
  <c r="K493" i="5"/>
  <c r="K590" i="5"/>
  <c r="K591" i="5"/>
  <c r="K589" i="5"/>
  <c r="K593" i="5"/>
  <c r="K585" i="5"/>
  <c r="K504" i="5"/>
  <c r="K588" i="5"/>
  <c r="K594" i="5"/>
  <c r="K586" i="5"/>
  <c r="K587" i="5"/>
  <c r="K649" i="5"/>
  <c r="K669" i="5"/>
  <c r="K526" i="5"/>
  <c r="K548" i="5"/>
  <c r="K549" i="5"/>
  <c r="K550" i="5"/>
  <c r="K551" i="5"/>
  <c r="K552" i="5"/>
  <c r="K553" i="5"/>
  <c r="K534" i="5"/>
  <c r="K535" i="5"/>
  <c r="K536" i="5"/>
  <c r="K537" i="5"/>
  <c r="K540" i="5"/>
  <c r="K538" i="5"/>
  <c r="K541" i="5"/>
  <c r="K542" i="5"/>
  <c r="K547" i="5"/>
  <c r="K527" i="5"/>
  <c r="K650" i="5"/>
  <c r="K528" i="5"/>
  <c r="K529" i="5"/>
  <c r="R529" i="5" s="1"/>
  <c r="K554" i="5"/>
  <c r="R554" i="5" s="1"/>
  <c r="K556" i="5"/>
  <c r="R556" i="5" s="1"/>
  <c r="K557" i="5"/>
  <c r="K546" i="5"/>
  <c r="K530" i="5"/>
  <c r="K525" i="5"/>
  <c r="K531" i="5"/>
  <c r="K677" i="5"/>
  <c r="K449" i="5"/>
  <c r="K584" i="5"/>
  <c r="K472" i="5"/>
  <c r="K470" i="5"/>
  <c r="K473" i="5"/>
  <c r="K474" i="5"/>
  <c r="K471" i="5"/>
  <c r="K475" i="5"/>
  <c r="K484" i="5"/>
  <c r="K476" i="5"/>
  <c r="K481" i="5"/>
  <c r="K465" i="5"/>
  <c r="K464" i="5"/>
  <c r="K466" i="5"/>
  <c r="K467" i="5"/>
  <c r="K468" i="5"/>
  <c r="K477" i="5"/>
  <c r="K459" i="5"/>
  <c r="K482" i="5"/>
  <c r="K478" i="5"/>
  <c r="K479" i="5"/>
  <c r="K512" i="5"/>
  <c r="K510" i="5"/>
  <c r="K514" i="5"/>
  <c r="K519" i="5"/>
  <c r="K515" i="5"/>
  <c r="K513" i="5"/>
  <c r="K498" i="5"/>
  <c r="K521" i="5"/>
  <c r="K508" i="5"/>
  <c r="K516" i="5"/>
  <c r="R516" i="5" s="1"/>
  <c r="K511" i="5"/>
  <c r="R511" i="5" s="1"/>
  <c r="K520" i="5"/>
  <c r="R520" i="5" s="1"/>
  <c r="K492" i="5"/>
  <c r="R492" i="5" s="1"/>
  <c r="K523" i="5"/>
  <c r="K517" i="5"/>
  <c r="K671" i="5"/>
  <c r="K509" i="5"/>
  <c r="K634" i="5"/>
  <c r="K639" i="5"/>
  <c r="K642" i="5"/>
  <c r="K640" i="5"/>
  <c r="K638" i="5"/>
  <c r="R638" i="5" s="1"/>
  <c r="K769" i="5"/>
  <c r="K635" i="5"/>
  <c r="K636" i="5"/>
  <c r="K367" i="5"/>
  <c r="K372" i="5"/>
  <c r="K370" i="5"/>
  <c r="K366" i="5"/>
  <c r="K389" i="5"/>
  <c r="K390" i="5"/>
  <c r="K545" i="5"/>
  <c r="K469" i="5"/>
  <c r="K40" i="5"/>
  <c r="K41" i="5"/>
  <c r="K42" i="5"/>
  <c r="K47" i="5"/>
  <c r="K683" i="5"/>
  <c r="K543" i="5"/>
  <c r="K533" i="5"/>
  <c r="K555" i="5"/>
  <c r="R555" i="5" s="1"/>
  <c r="K835" i="5"/>
  <c r="R835" i="5" s="1"/>
  <c r="K836" i="5"/>
  <c r="R836" i="5" s="1"/>
  <c r="K837" i="5"/>
  <c r="R837" i="5" s="1"/>
  <c r="K839" i="5"/>
  <c r="K840" i="5"/>
  <c r="K841" i="5"/>
  <c r="K842" i="5"/>
  <c r="K838" i="5"/>
  <c r="K843" i="5"/>
  <c r="K825" i="5"/>
  <c r="K826" i="5"/>
  <c r="K830" i="5"/>
  <c r="K828" i="5"/>
  <c r="K827" i="5"/>
  <c r="K823" i="5"/>
  <c r="K829" i="5"/>
  <c r="K544" i="5"/>
  <c r="S258" i="5"/>
  <c r="S255" i="5"/>
  <c r="S264" i="5"/>
  <c r="S302" i="5"/>
  <c r="S256" i="5"/>
  <c r="S249" i="5"/>
  <c r="S309" i="5"/>
  <c r="S312" i="5"/>
  <c r="S329" i="5"/>
  <c r="S334" i="5"/>
  <c r="S317" i="5"/>
  <c r="S318" i="5"/>
  <c r="S319" i="5"/>
  <c r="S320" i="5"/>
  <c r="S321" i="5"/>
  <c r="S322" i="5"/>
  <c r="S324" i="5"/>
  <c r="S325" i="5"/>
  <c r="S326" i="5"/>
  <c r="S313" i="5"/>
  <c r="S314" i="5"/>
  <c r="S316" i="5"/>
  <c r="S327" i="5"/>
  <c r="S282" i="5"/>
  <c r="S85" i="5"/>
  <c r="S268" i="5"/>
  <c r="S269" i="5"/>
  <c r="S633" i="5"/>
  <c r="S726" i="5"/>
  <c r="S727" i="5"/>
  <c r="S267" i="5"/>
  <c r="S266" i="5"/>
  <c r="S296" i="5"/>
  <c r="S300" i="5"/>
  <c r="S299" i="5"/>
  <c r="S301" i="5"/>
  <c r="S305" i="5"/>
  <c r="S304" i="5"/>
  <c r="S303" i="5"/>
  <c r="S273" i="5"/>
  <c r="S278" i="5"/>
  <c r="S283" i="5"/>
  <c r="S290" i="5"/>
  <c r="S274" i="5"/>
  <c r="S272" i="5"/>
  <c r="S284" i="5"/>
  <c r="S285" i="5"/>
  <c r="S275" i="5"/>
  <c r="S276" i="5"/>
  <c r="S277" i="5"/>
  <c r="S286" i="5"/>
  <c r="S287" i="5"/>
  <c r="S288" i="5"/>
  <c r="S280" i="5"/>
  <c r="S279" i="5"/>
  <c r="S289" i="5"/>
  <c r="P258" i="5"/>
  <c r="P255" i="5"/>
  <c r="P264" i="5"/>
  <c r="P302" i="5"/>
  <c r="P256" i="5"/>
  <c r="P249" i="5"/>
  <c r="P309" i="5"/>
  <c r="P312" i="5"/>
  <c r="P329" i="5"/>
  <c r="P334" i="5"/>
  <c r="P317" i="5"/>
  <c r="P318" i="5"/>
  <c r="P319" i="5"/>
  <c r="P320" i="5"/>
  <c r="P321" i="5"/>
  <c r="P322" i="5"/>
  <c r="P324" i="5"/>
  <c r="P325" i="5"/>
  <c r="P326" i="5"/>
  <c r="P313" i="5"/>
  <c r="P314" i="5"/>
  <c r="P316" i="5"/>
  <c r="P327" i="5"/>
  <c r="P282" i="5"/>
  <c r="P85" i="5"/>
  <c r="P268" i="5"/>
  <c r="P269" i="5"/>
  <c r="P633" i="5"/>
  <c r="P726" i="5"/>
  <c r="P727" i="5"/>
  <c r="P267" i="5"/>
  <c r="P266" i="5"/>
  <c r="P296" i="5"/>
  <c r="P300" i="5"/>
  <c r="P299" i="5"/>
  <c r="P301" i="5"/>
  <c r="P305" i="5"/>
  <c r="P304" i="5"/>
  <c r="P303" i="5"/>
  <c r="P291" i="5"/>
  <c r="P273" i="5"/>
  <c r="P278" i="5"/>
  <c r="P283" i="5"/>
  <c r="P290" i="5"/>
  <c r="P274" i="5"/>
  <c r="P272" i="5"/>
  <c r="P284" i="5"/>
  <c r="P285" i="5"/>
  <c r="P275" i="5"/>
  <c r="P276" i="5"/>
  <c r="P277" i="5"/>
  <c r="P286" i="5"/>
  <c r="P287" i="5"/>
  <c r="P288" i="5"/>
  <c r="P280" i="5"/>
  <c r="P279" i="5"/>
  <c r="P289" i="5"/>
  <c r="N258" i="5"/>
  <c r="N255" i="5"/>
  <c r="N264" i="5"/>
  <c r="N302" i="5"/>
  <c r="R302" i="5" s="1"/>
  <c r="N256" i="5"/>
  <c r="N249" i="5"/>
  <c r="N309" i="5"/>
  <c r="N312" i="5"/>
  <c r="N329" i="5"/>
  <c r="N334" i="5"/>
  <c r="N317" i="5"/>
  <c r="N318" i="5"/>
  <c r="N319" i="5"/>
  <c r="N320" i="5"/>
  <c r="N321" i="5"/>
  <c r="N322" i="5"/>
  <c r="N324" i="5"/>
  <c r="N325" i="5"/>
  <c r="R325" i="5" s="1"/>
  <c r="N326" i="5"/>
  <c r="N313" i="5"/>
  <c r="N314" i="5"/>
  <c r="N316" i="5"/>
  <c r="N327" i="5"/>
  <c r="N282" i="5"/>
  <c r="N85" i="5"/>
  <c r="N268" i="5"/>
  <c r="N269" i="5"/>
  <c r="N633" i="5"/>
  <c r="N726" i="5"/>
  <c r="N727" i="5"/>
  <c r="N267" i="5"/>
  <c r="N266" i="5"/>
  <c r="N296" i="5"/>
  <c r="N300" i="5"/>
  <c r="N299" i="5"/>
  <c r="N301" i="5"/>
  <c r="N305" i="5"/>
  <c r="N304" i="5"/>
  <c r="N303" i="5"/>
  <c r="N291" i="5"/>
  <c r="N273" i="5"/>
  <c r="N278" i="5"/>
  <c r="N283" i="5"/>
  <c r="N290" i="5"/>
  <c r="N274" i="5"/>
  <c r="N272" i="5"/>
  <c r="N284" i="5"/>
  <c r="N285" i="5"/>
  <c r="N275" i="5"/>
  <c r="N276" i="5"/>
  <c r="N277" i="5"/>
  <c r="N286" i="5"/>
  <c r="N287" i="5"/>
  <c r="N288" i="5"/>
  <c r="N280" i="5"/>
  <c r="N279" i="5"/>
  <c r="N289" i="5"/>
  <c r="K258" i="5"/>
  <c r="K255" i="5"/>
  <c r="K264" i="5"/>
  <c r="K256" i="5"/>
  <c r="K249" i="5"/>
  <c r="K309" i="5"/>
  <c r="K312" i="5"/>
  <c r="K329" i="5"/>
  <c r="K334" i="5"/>
  <c r="K317" i="5"/>
  <c r="K318" i="5"/>
  <c r="K319" i="5"/>
  <c r="K320" i="5"/>
  <c r="K321" i="5"/>
  <c r="K322" i="5"/>
  <c r="R322" i="5" s="1"/>
  <c r="K324" i="5"/>
  <c r="R324" i="5" s="1"/>
  <c r="K326" i="5"/>
  <c r="K313" i="5"/>
  <c r="K314" i="5"/>
  <c r="K316" i="5"/>
  <c r="K327" i="5"/>
  <c r="K282" i="5"/>
  <c r="K85" i="5"/>
  <c r="K268" i="5"/>
  <c r="K269" i="5"/>
  <c r="K633" i="5"/>
  <c r="K726" i="5"/>
  <c r="K727" i="5"/>
  <c r="K267" i="5"/>
  <c r="K266" i="5"/>
  <c r="K296" i="5"/>
  <c r="K300" i="5"/>
  <c r="K299" i="5"/>
  <c r="K301" i="5"/>
  <c r="R301" i="5" s="1"/>
  <c r="K305" i="5"/>
  <c r="K304" i="5"/>
  <c r="K303" i="5"/>
  <c r="K291" i="5"/>
  <c r="K273" i="5"/>
  <c r="K278" i="5"/>
  <c r="K283" i="5"/>
  <c r="K290" i="5"/>
  <c r="K274" i="5"/>
  <c r="K272" i="5"/>
  <c r="K284" i="5"/>
  <c r="K285" i="5"/>
  <c r="K275" i="5"/>
  <c r="K276" i="5"/>
  <c r="K277" i="5"/>
  <c r="K286" i="5"/>
  <c r="K287" i="5"/>
  <c r="K288" i="5"/>
  <c r="K280" i="5"/>
  <c r="K279" i="5"/>
  <c r="K289" i="5"/>
  <c r="R305" i="5" l="1"/>
  <c r="R526" i="5"/>
  <c r="R759" i="5"/>
  <c r="R765" i="5"/>
  <c r="R373" i="5"/>
  <c r="R279" i="5"/>
  <c r="R465" i="5"/>
  <c r="R637" i="5"/>
  <c r="R524" i="5"/>
  <c r="R655" i="5"/>
  <c r="R411" i="5"/>
  <c r="R466" i="5"/>
  <c r="R548" i="5"/>
  <c r="R596" i="5"/>
  <c r="R709" i="5"/>
  <c r="R656" i="5"/>
  <c r="R415" i="5"/>
  <c r="R780" i="5"/>
  <c r="R374" i="5"/>
  <c r="R289" i="5"/>
  <c r="R304" i="5"/>
  <c r="R635" i="5"/>
  <c r="R464" i="5"/>
  <c r="R613" i="5"/>
  <c r="R648" i="5"/>
  <c r="R412" i="5"/>
  <c r="R343" i="5"/>
  <c r="R769" i="5"/>
  <c r="R621" i="5"/>
  <c r="R671" i="5"/>
  <c r="R620" i="5"/>
  <c r="R291" i="5"/>
  <c r="R313" i="5"/>
  <c r="R840" i="5"/>
  <c r="R367" i="5"/>
  <c r="R513" i="5"/>
  <c r="R471" i="5"/>
  <c r="R542" i="5"/>
  <c r="R588" i="5"/>
  <c r="R567" i="5"/>
  <c r="R560" i="5"/>
  <c r="R755" i="5"/>
  <c r="R676" i="5"/>
  <c r="R645" i="5"/>
  <c r="R438" i="5"/>
  <c r="R815" i="5"/>
  <c r="R801" i="5"/>
  <c r="R749" i="5"/>
  <c r="R393" i="5"/>
  <c r="R348" i="5"/>
  <c r="R344" i="5"/>
  <c r="R303" i="5"/>
  <c r="R326" i="5"/>
  <c r="R839" i="5"/>
  <c r="R636" i="5"/>
  <c r="R515" i="5"/>
  <c r="R474" i="5"/>
  <c r="R715" i="5"/>
  <c r="R698" i="5"/>
  <c r="R674" i="5"/>
  <c r="R632" i="5"/>
  <c r="R425" i="5"/>
  <c r="R781" i="5"/>
  <c r="R479" i="5"/>
  <c r="R449" i="5"/>
  <c r="R535" i="5"/>
  <c r="R590" i="5"/>
  <c r="R653" i="5"/>
  <c r="R615" i="5"/>
  <c r="R719" i="5"/>
  <c r="R693" i="5"/>
  <c r="R663" i="5"/>
  <c r="R432" i="5"/>
  <c r="R420" i="5"/>
  <c r="R570" i="5"/>
  <c r="R817" i="5"/>
  <c r="R711" i="5"/>
  <c r="R377" i="5"/>
  <c r="R478" i="5"/>
  <c r="R677" i="5"/>
  <c r="R534" i="5"/>
  <c r="R493" i="5"/>
  <c r="R603" i="5"/>
  <c r="R623" i="5"/>
  <c r="R725" i="5"/>
  <c r="R692" i="5"/>
  <c r="R667" i="5"/>
  <c r="R431" i="5"/>
  <c r="R419" i="5"/>
  <c r="R791" i="5"/>
  <c r="R818" i="5"/>
  <c r="R745" i="5"/>
  <c r="R392" i="5"/>
  <c r="R482" i="5"/>
  <c r="R531" i="5"/>
  <c r="R622" i="5"/>
  <c r="R721" i="5"/>
  <c r="R691" i="5"/>
  <c r="R665" i="5"/>
  <c r="R448" i="5"/>
  <c r="R407" i="5"/>
  <c r="R541" i="5"/>
  <c r="R504" i="5"/>
  <c r="R566" i="5"/>
  <c r="R618" i="5"/>
  <c r="R728" i="5"/>
  <c r="R750" i="5"/>
  <c r="R381" i="5"/>
  <c r="R328" i="5"/>
  <c r="R519" i="5"/>
  <c r="R473" i="5"/>
  <c r="R538" i="5"/>
  <c r="R585" i="5"/>
  <c r="R561" i="5"/>
  <c r="R617" i="5"/>
  <c r="R702" i="5"/>
  <c r="R697" i="5"/>
  <c r="R673" i="5"/>
  <c r="R413" i="5"/>
  <c r="R424" i="5"/>
  <c r="R784" i="5"/>
  <c r="R811" i="5"/>
  <c r="R751" i="5"/>
  <c r="R380" i="5"/>
  <c r="R514" i="5"/>
  <c r="R470" i="5"/>
  <c r="R540" i="5"/>
  <c r="R593" i="5"/>
  <c r="R606" i="5"/>
  <c r="R631" i="5"/>
  <c r="R714" i="5"/>
  <c r="R696" i="5"/>
  <c r="R675" i="5"/>
  <c r="R436" i="5"/>
  <c r="R611" i="5"/>
  <c r="R788" i="5"/>
  <c r="R409" i="5"/>
  <c r="R507" i="5"/>
  <c r="R379" i="5"/>
  <c r="R510" i="5"/>
  <c r="R472" i="5"/>
  <c r="R537" i="5"/>
  <c r="R589" i="5"/>
  <c r="R607" i="5"/>
  <c r="R624" i="5"/>
  <c r="R710" i="5"/>
  <c r="R695" i="5"/>
  <c r="R672" i="5"/>
  <c r="R434" i="5"/>
  <c r="R422" i="5"/>
  <c r="R563" i="5"/>
  <c r="R794" i="5"/>
  <c r="R746" i="5"/>
  <c r="R378" i="5"/>
  <c r="R512" i="5"/>
  <c r="R584" i="5"/>
  <c r="R536" i="5"/>
  <c r="R591" i="5"/>
  <c r="R605" i="5"/>
  <c r="R616" i="5"/>
  <c r="R716" i="5"/>
  <c r="R628" i="5"/>
  <c r="R670" i="5"/>
  <c r="R433" i="5"/>
  <c r="R421" i="5"/>
  <c r="R690" i="5"/>
  <c r="R792" i="5"/>
  <c r="R661" i="5"/>
  <c r="R375" i="5"/>
  <c r="R553" i="5"/>
  <c r="R678" i="5"/>
  <c r="R609" i="5"/>
  <c r="R819" i="5"/>
  <c r="R777" i="5"/>
  <c r="R744" i="5"/>
  <c r="R376" i="5"/>
  <c r="R459" i="5"/>
  <c r="R525" i="5"/>
  <c r="R552" i="5"/>
  <c r="R798" i="5"/>
  <c r="R602" i="5"/>
  <c r="R813" i="5"/>
  <c r="R682" i="5"/>
  <c r="R662" i="5"/>
  <c r="R430" i="5"/>
  <c r="R418" i="5"/>
  <c r="R821" i="5"/>
  <c r="R297" i="5"/>
  <c r="R402" i="5"/>
  <c r="R391" i="5"/>
  <c r="R477" i="5"/>
  <c r="R530" i="5"/>
  <c r="R551" i="5"/>
  <c r="R583" i="5"/>
  <c r="R612" i="5"/>
  <c r="R704" i="5"/>
  <c r="R689" i="5"/>
  <c r="R664" i="5"/>
  <c r="R429" i="5"/>
  <c r="R417" i="5"/>
  <c r="R778" i="5"/>
  <c r="R774" i="5"/>
  <c r="R396" i="5"/>
  <c r="R387" i="5"/>
  <c r="R517" i="5"/>
  <c r="R468" i="5"/>
  <c r="R546" i="5"/>
  <c r="R550" i="5"/>
  <c r="R581" i="5"/>
  <c r="R608" i="5"/>
  <c r="R703" i="5"/>
  <c r="R686" i="5"/>
  <c r="R743" i="5"/>
  <c r="R428" i="5"/>
  <c r="R406" i="5"/>
  <c r="R736" i="5"/>
  <c r="R770" i="5"/>
  <c r="R397" i="5"/>
  <c r="R384" i="5"/>
  <c r="R523" i="5"/>
  <c r="R467" i="5"/>
  <c r="R557" i="5"/>
  <c r="R549" i="5"/>
  <c r="R572" i="5"/>
  <c r="R601" i="5"/>
  <c r="R722" i="5"/>
  <c r="R688" i="5"/>
  <c r="R657" i="5"/>
  <c r="R439" i="5"/>
  <c r="R416" i="5"/>
  <c r="R797" i="5"/>
  <c r="R771" i="5"/>
  <c r="R401" i="5"/>
  <c r="R383" i="5"/>
  <c r="R793" i="5"/>
  <c r="R346" i="5"/>
  <c r="R544" i="5"/>
  <c r="R312" i="5"/>
  <c r="R633" i="5"/>
  <c r="R40" i="5"/>
  <c r="R321" i="5"/>
  <c r="R320" i="5"/>
  <c r="R640" i="5"/>
  <c r="R296" i="5"/>
  <c r="R639" i="5"/>
  <c r="R266" i="5"/>
  <c r="R634" i="5"/>
  <c r="R334" i="5"/>
  <c r="R47" i="5"/>
  <c r="R276" i="5"/>
  <c r="R823" i="5"/>
  <c r="R275" i="5"/>
  <c r="R41" i="5"/>
  <c r="R285" i="5"/>
  <c r="R269" i="5"/>
  <c r="R249" i="5"/>
  <c r="R469" i="5"/>
  <c r="R268" i="5"/>
  <c r="R256" i="5"/>
  <c r="R545" i="5"/>
  <c r="R85" i="5"/>
  <c r="R264" i="5"/>
  <c r="R390" i="5"/>
  <c r="R669" i="5"/>
  <c r="R573" i="5"/>
  <c r="R734" i="5"/>
  <c r="R764" i="5"/>
  <c r="R399" i="5"/>
  <c r="R290" i="5"/>
  <c r="R282" i="5"/>
  <c r="R255" i="5"/>
  <c r="R481" i="5"/>
  <c r="R528" i="5"/>
  <c r="R649" i="5"/>
  <c r="R600" i="5"/>
  <c r="R539" i="5"/>
  <c r="R680" i="5"/>
  <c r="R446" i="5"/>
  <c r="R410" i="5"/>
  <c r="R763" i="5"/>
  <c r="R385" i="5"/>
  <c r="R327" i="5"/>
  <c r="R838" i="5"/>
  <c r="R366" i="5"/>
  <c r="R476" i="5"/>
  <c r="R650" i="5"/>
  <c r="R643" i="5"/>
  <c r="R626" i="5"/>
  <c r="R782" i="5"/>
  <c r="R598" i="5"/>
  <c r="R679" i="5"/>
  <c r="R646" i="5"/>
  <c r="R445" i="5"/>
  <c r="R729" i="5"/>
  <c r="R806" i="5"/>
  <c r="R789" i="5"/>
  <c r="R382" i="5"/>
  <c r="R353" i="5"/>
  <c r="R299" i="5"/>
  <c r="R300" i="5"/>
  <c r="R642" i="5"/>
  <c r="R318" i="5"/>
  <c r="R727" i="5"/>
  <c r="R826" i="5"/>
  <c r="R360" i="5"/>
  <c r="R843" i="5"/>
  <c r="R760" i="5"/>
  <c r="R807" i="5"/>
  <c r="R258" i="5"/>
  <c r="R508" i="5"/>
  <c r="R370" i="5"/>
  <c r="R484" i="5"/>
  <c r="R586" i="5"/>
  <c r="R630" i="5"/>
  <c r="R701" i="5"/>
  <c r="R579" i="5"/>
  <c r="R644" i="5"/>
  <c r="R440" i="5"/>
  <c r="R812" i="5"/>
  <c r="R604" i="5"/>
  <c r="R756" i="5"/>
  <c r="R394" i="5"/>
  <c r="R349" i="5"/>
  <c r="R280" i="5"/>
  <c r="R288" i="5"/>
  <c r="R319" i="5"/>
  <c r="R533" i="5"/>
  <c r="R287" i="5"/>
  <c r="R543" i="5"/>
  <c r="R286" i="5"/>
  <c r="R317" i="5"/>
  <c r="R683" i="5"/>
  <c r="R277" i="5"/>
  <c r="R267" i="5"/>
  <c r="R829" i="5"/>
  <c r="R509" i="5"/>
  <c r="R329" i="5"/>
  <c r="R42" i="5"/>
  <c r="R726" i="5"/>
  <c r="R827" i="5"/>
  <c r="R309" i="5"/>
  <c r="R828" i="5"/>
  <c r="R284" i="5"/>
  <c r="R830" i="5"/>
  <c r="R272" i="5"/>
  <c r="R405" i="5"/>
  <c r="R274" i="5"/>
  <c r="R825" i="5"/>
  <c r="R761" i="5"/>
  <c r="R805" i="5"/>
  <c r="R389" i="5"/>
  <c r="R351" i="5"/>
  <c r="R654" i="5"/>
  <c r="R350" i="5"/>
  <c r="R283" i="5"/>
  <c r="R587" i="5"/>
  <c r="R278" i="5"/>
  <c r="R316" i="5"/>
  <c r="R842" i="5"/>
  <c r="R521" i="5"/>
  <c r="R527" i="5"/>
  <c r="R564" i="5"/>
  <c r="R597" i="5"/>
  <c r="R273" i="5"/>
  <c r="R314" i="5"/>
  <c r="R841" i="5"/>
  <c r="R372" i="5"/>
  <c r="R498" i="5"/>
  <c r="R475" i="5"/>
  <c r="R547" i="5"/>
  <c r="R594" i="5"/>
  <c r="R569" i="5"/>
  <c r="R629" i="5"/>
  <c r="R752" i="5"/>
  <c r="R762" i="5"/>
  <c r="R804" i="5"/>
  <c r="R426" i="5"/>
  <c r="R814" i="5"/>
  <c r="R799" i="5"/>
  <c r="R577" i="5"/>
  <c r="R386" i="5"/>
  <c r="R356" i="5"/>
  <c r="S291" i="5"/>
  <c r="S634" i="5"/>
  <c r="S539" i="5"/>
  <c r="S670" i="5"/>
  <c r="S806" i="5"/>
  <c r="S728" i="5"/>
  <c r="S789" i="5"/>
  <c r="S512" i="5"/>
  <c r="S561" i="5"/>
  <c r="S719" i="5"/>
  <c r="S813" i="5"/>
  <c r="S760" i="5"/>
  <c r="S743" i="5"/>
  <c r="S413" i="5"/>
  <c r="S596" i="5"/>
  <c r="S691" i="5"/>
  <c r="S736" i="5"/>
  <c r="S405" i="5"/>
  <c r="S732" i="5"/>
  <c r="S752" i="5"/>
  <c r="S579" i="5"/>
  <c r="S645" i="5"/>
  <c r="S570" i="5"/>
  <c r="S493" i="5"/>
  <c r="S351" i="5"/>
  <c r="S620" i="5"/>
  <c r="S815" i="5"/>
  <c r="S780" i="5"/>
  <c r="S101" i="5"/>
  <c r="P101" i="5"/>
  <c r="N106" i="5"/>
  <c r="N101" i="5"/>
  <c r="K101" i="5"/>
  <c r="S104" i="5"/>
  <c r="S102" i="5"/>
  <c r="S108" i="5"/>
  <c r="S107" i="5"/>
  <c r="S103" i="5"/>
  <c r="S105" i="5"/>
  <c r="S106" i="5"/>
  <c r="P104" i="5"/>
  <c r="P102" i="5"/>
  <c r="P108" i="5"/>
  <c r="P107" i="5"/>
  <c r="P103" i="5"/>
  <c r="P105" i="5"/>
  <c r="P106" i="5"/>
  <c r="N104" i="5"/>
  <c r="N102" i="5"/>
  <c r="N108" i="5"/>
  <c r="N107" i="5"/>
  <c r="N103" i="5"/>
  <c r="N105" i="5"/>
  <c r="K104" i="5"/>
  <c r="K102" i="5"/>
  <c r="K108" i="5"/>
  <c r="K107" i="5"/>
  <c r="K103" i="5"/>
  <c r="K105" i="5"/>
  <c r="K106" i="5"/>
  <c r="S100" i="5"/>
  <c r="S99" i="5"/>
  <c r="S98" i="5"/>
  <c r="P100" i="5"/>
  <c r="P99" i="5"/>
  <c r="P98" i="5"/>
  <c r="N100" i="5"/>
  <c r="N99" i="5"/>
  <c r="N98" i="5"/>
  <c r="K100" i="5"/>
  <c r="K99" i="5"/>
  <c r="K98" i="5"/>
  <c r="S97" i="5"/>
  <c r="S96" i="5"/>
  <c r="P97" i="5"/>
  <c r="P96" i="5"/>
  <c r="N97" i="5"/>
  <c r="N96" i="5"/>
  <c r="K97" i="5"/>
  <c r="K96" i="5"/>
  <c r="S95" i="5"/>
  <c r="S94" i="5"/>
  <c r="P95" i="5"/>
  <c r="P94" i="5"/>
  <c r="N95" i="5"/>
  <c r="N94" i="5"/>
  <c r="K95" i="5"/>
  <c r="K94" i="5"/>
  <c r="S50" i="5"/>
  <c r="P50" i="5"/>
  <c r="N50" i="5"/>
  <c r="K50" i="5"/>
  <c r="S52" i="5"/>
  <c r="S53" i="5"/>
  <c r="P52" i="5"/>
  <c r="P53" i="5"/>
  <c r="N52" i="5"/>
  <c r="N53" i="5"/>
  <c r="K52" i="5"/>
  <c r="K53" i="5"/>
  <c r="R52" i="5" l="1"/>
  <c r="R50" i="5"/>
  <c r="R97" i="5"/>
  <c r="R101" i="5"/>
  <c r="R94" i="5"/>
  <c r="R95" i="5"/>
  <c r="R98" i="5"/>
  <c r="R99" i="5"/>
  <c r="R100" i="5"/>
  <c r="R53" i="5"/>
  <c r="R96" i="5"/>
  <c r="R105" i="5"/>
  <c r="R103" i="5"/>
  <c r="R106" i="5"/>
  <c r="R107" i="5"/>
  <c r="R108" i="5"/>
  <c r="R102" i="5"/>
  <c r="R104" i="5"/>
  <c r="S49" i="5"/>
  <c r="S369" i="5"/>
  <c r="S54" i="5"/>
  <c r="P49" i="5"/>
  <c r="P369" i="5"/>
  <c r="P54" i="5"/>
  <c r="N49" i="5"/>
  <c r="N369" i="5"/>
  <c r="N54" i="5"/>
  <c r="K49" i="5"/>
  <c r="K369" i="5"/>
  <c r="K54" i="5"/>
  <c r="P700" i="5"/>
  <c r="N700" i="5"/>
  <c r="K700" i="5"/>
  <c r="R700" i="5" l="1"/>
  <c r="R369" i="5"/>
  <c r="R49" i="5"/>
  <c r="R54" i="5"/>
  <c r="S700" i="5"/>
  <c r="S354" i="5" l="1"/>
  <c r="P354" i="5"/>
  <c r="N354" i="5"/>
  <c r="K354" i="5"/>
  <c r="R354" i="5" s="1"/>
  <c r="S241" i="5"/>
  <c r="P241" i="5"/>
  <c r="N241" i="5"/>
  <c r="K241" i="5"/>
  <c r="R241" i="5" s="1"/>
  <c r="S281" i="5"/>
  <c r="P281" i="5"/>
  <c r="N281" i="5"/>
  <c r="K281" i="5"/>
  <c r="R281" i="5" l="1"/>
  <c r="S39" i="5"/>
  <c r="S844" i="5" s="1"/>
  <c r="P39" i="5"/>
  <c r="P844" i="5" s="1"/>
  <c r="N39" i="5"/>
  <c r="N844" i="5" s="1"/>
  <c r="K39" i="5"/>
  <c r="K844" i="5" l="1"/>
  <c r="R39" i="5"/>
  <c r="R844" i="5"/>
</calcChain>
</file>

<file path=xl/sharedStrings.xml><?xml version="1.0" encoding="utf-8"?>
<sst xmlns="http://schemas.openxmlformats.org/spreadsheetml/2006/main" count="5047" uniqueCount="1135">
  <si>
    <t>Nombre</t>
  </si>
  <si>
    <t>ESCUELA TALLER SANTO DOMINGO  MT</t>
  </si>
  <si>
    <t>Seguro Sávica</t>
  </si>
  <si>
    <t>Aportes Patronal</t>
  </si>
  <si>
    <t>Deducción Empleado</t>
  </si>
  <si>
    <t>Departamento</t>
  </si>
  <si>
    <t xml:space="preserve">Funcion </t>
  </si>
  <si>
    <t>Sueldo Bruto (RD$)</t>
  </si>
  <si>
    <t>Seguridad Social (LEY 87-01)</t>
  </si>
  <si>
    <t>Total Retenciones y Aportes</t>
  </si>
  <si>
    <t>Sueldo Neto (RD$)</t>
  </si>
  <si>
    <t>Sub-Cuenta No.</t>
  </si>
  <si>
    <t>Seguro de Pensión (9.97%)</t>
  </si>
  <si>
    <t>Registro Dependientes Adicionales (4*)</t>
  </si>
  <si>
    <t>Subtotal TSS</t>
  </si>
  <si>
    <t>Patronal (7.10%)</t>
  </si>
  <si>
    <t>Empleado (3.04%)</t>
  </si>
  <si>
    <t>Patronal (7.09%)</t>
  </si>
  <si>
    <t>Seguro de Salud 
(10.53%) (3*)</t>
  </si>
  <si>
    <t>Observaciones:</t>
  </si>
  <si>
    <t xml:space="preserve">   (1*) Deducción directa en declaración ISR empleados del SUIRPLUS. Rentas hasta RD$371,124.00 estan exentas.</t>
  </si>
  <si>
    <t xml:space="preserve">   (2*) Salario cotizable hasta RD$30,332.00, deducción directa de la declaración TSS del SUIRPLUS.</t>
  </si>
  <si>
    <t xml:space="preserve">   (3*) Salario cotizable hasta RD$75,830.00, deducción directa de la declaración TSS del SUIRPLUS.</t>
  </si>
  <si>
    <t>Riesgos Laborales (1.10%) (2*)</t>
  </si>
  <si>
    <t>IS/R
(Ley 11-92) 
(1*)</t>
  </si>
  <si>
    <t>Elaborado por:</t>
  </si>
  <si>
    <t>Aprobado por:</t>
  </si>
  <si>
    <t>JOSE RODRIGUEZ PEREZ</t>
  </si>
  <si>
    <t>XIOMARA MARIANO OVIEDO</t>
  </si>
  <si>
    <t>MIGUEL ANDRES REYES RAPOSO</t>
  </si>
  <si>
    <t>RUTH NOEMI AYBAR HILARIO</t>
  </si>
  <si>
    <t>ELAINE MARSIEL TEJADA CESPEDES</t>
  </si>
  <si>
    <t>DANIEL DARIE ODEFA</t>
  </si>
  <si>
    <t>HECTOR ALCANTARA</t>
  </si>
  <si>
    <t>FOTOGRAFO (A)</t>
  </si>
  <si>
    <t>AUXILIAR ADMINISTRATIVO I</t>
  </si>
  <si>
    <t>AUXILIAR DE PRENSA</t>
  </si>
  <si>
    <t>CAMAROGRAFO</t>
  </si>
  <si>
    <t>AUXILIAR</t>
  </si>
  <si>
    <t>CHOFER I</t>
  </si>
  <si>
    <t>DISEÑADOR GRAFICO</t>
  </si>
  <si>
    <t>2.1.1.1.01</t>
  </si>
  <si>
    <t>DEPARTAMENTO DE CORRESPONDENCIA Y ARCHIVO MT</t>
  </si>
  <si>
    <t>YBELICE TAMARA LOPEZ PANIAGUA</t>
  </si>
  <si>
    <t>KATTY ALTAGRACIA SANTANA MARTINEZ</t>
  </si>
  <si>
    <t>NELSON ARAMIS PUELLO BELTRE</t>
  </si>
  <si>
    <t>ANGELA MAGDALENA SANCHEZ</t>
  </si>
  <si>
    <t>ANGELIA DIROCHE RAMIREZ</t>
  </si>
  <si>
    <t>ROSANNA CABRERA MATEO</t>
  </si>
  <si>
    <t>RAYSA DE JESUS VICIOSO</t>
  </si>
  <si>
    <t>CLAUDIO RAFAEL ESPAILLAT</t>
  </si>
  <si>
    <t>LUCIA ORTEGA SEGURA</t>
  </si>
  <si>
    <t>FRANCISCA MONTES DE OCA LEONARDO</t>
  </si>
  <si>
    <t>MIDALMA LUZ MARTINEZ DURAN</t>
  </si>
  <si>
    <t>MANUEL DE JESUS SANCHEZ RONDON</t>
  </si>
  <si>
    <t>HECTOR MONTERO MONTERO</t>
  </si>
  <si>
    <t>DARITZA ESTEVEZ MONTERO</t>
  </si>
  <si>
    <t>AUXILIAR ADMINISTRATIVO II</t>
  </si>
  <si>
    <t>DIGITADOR</t>
  </si>
  <si>
    <t>AUX. CORRESPONDENCIA</t>
  </si>
  <si>
    <t>MENSAJERO</t>
  </si>
  <si>
    <t>DIGITADOR (A)</t>
  </si>
  <si>
    <t>ENCARGADA DE LA SECCION DE AR</t>
  </si>
  <si>
    <t>MENSAJERA</t>
  </si>
  <si>
    <t>AUXILIAR ADMINISTRATIVO (A)</t>
  </si>
  <si>
    <t>MENSAJERO INTERNO</t>
  </si>
  <si>
    <t>DILANIA CUEVAS GUZMAN (LICDA.)</t>
  </si>
  <si>
    <t>KENDRA VILLILO GARCIA</t>
  </si>
  <si>
    <t>JULIAN MATEO JESUS</t>
  </si>
  <si>
    <t>JUAN ANTONIO ESTEVEZ GONZALEZ</t>
  </si>
  <si>
    <t>MAYRENIS CELESTINA CORNIEL GARCIA D</t>
  </si>
  <si>
    <t>DEMETRIO ANTONIO PAULINO RAMIREZ</t>
  </si>
  <si>
    <t xml:space="preserve">ELSA SABRINA DE LOURDES DE LA CRUZ </t>
  </si>
  <si>
    <t>MARIE LAURE ARISTY PAUL DE DIAZ</t>
  </si>
  <si>
    <t>ESPERANZA FRANCISCO FELIX</t>
  </si>
  <si>
    <t>MIGUEL DAVID DEL ROSARIO JIMENEZ</t>
  </si>
  <si>
    <t>LUANNY YARIVEL PAULINO BAEZ</t>
  </si>
  <si>
    <t>CRUZ SOTO SOLANO</t>
  </si>
  <si>
    <t>DULCE MARIA AGRAMONTE GARCIA</t>
  </si>
  <si>
    <t>ANGEL MARTIN BIENVENIDO MIESES GONZ</t>
  </si>
  <si>
    <t>ESTHEFANIE AYALA</t>
  </si>
  <si>
    <t>MERLIN ESTHER VALDEZ FALCON</t>
  </si>
  <si>
    <t>GERARDO MEDINA COPLIN</t>
  </si>
  <si>
    <t>DERMIRIO MENDEZ DE LA CRUZ</t>
  </si>
  <si>
    <t>GEXANDRA DIAZ GENAO</t>
  </si>
  <si>
    <t>GUSTAVO MERCEDES PERALTA</t>
  </si>
  <si>
    <t>RAFAEL ARTURO MARIANO OVIEDO (LIC.)</t>
  </si>
  <si>
    <t>FRANCISCO RINCON ENCARNACION</t>
  </si>
  <si>
    <t>COORDINADOR (A)</t>
  </si>
  <si>
    <t>DIRECTOR (A) DEPARTAMENTAL</t>
  </si>
  <si>
    <t>ASISTENTE</t>
  </si>
  <si>
    <t>SECRETARIA EJECUTIVA</t>
  </si>
  <si>
    <t>MINISTRO (A)</t>
  </si>
  <si>
    <t>VICEMINISTRO (A)</t>
  </si>
  <si>
    <t>CHOFER VICE-MINISTRO</t>
  </si>
  <si>
    <t>ASISTENTE VICEMINISTRO</t>
  </si>
  <si>
    <t>ASESOR (A)</t>
  </si>
  <si>
    <t>DIRECTOR(A) DE GABINETE</t>
  </si>
  <si>
    <t>CHOFER DEL VICEMINISTRO</t>
  </si>
  <si>
    <t>SECRETARIO (A)</t>
  </si>
  <si>
    <t>CAMARERO</t>
  </si>
  <si>
    <t>CHOFER</t>
  </si>
  <si>
    <t>DIRECCION JURIDICA MT</t>
  </si>
  <si>
    <t>NATIVIDAD ALVAREZ</t>
  </si>
  <si>
    <t>ROSANNA OZUNA PEREZ</t>
  </si>
  <si>
    <t>ROLANDO GOMEZ RODRIGUEZ</t>
  </si>
  <si>
    <t>CLEISY MORILLO JAVIER</t>
  </si>
  <si>
    <t>SUGEIRY OLIVERO FELIZ</t>
  </si>
  <si>
    <t>ABOGADO (A)</t>
  </si>
  <si>
    <t>ENCARGADO (A)</t>
  </si>
  <si>
    <t>PARALEGAL</t>
  </si>
  <si>
    <t>SECRETARIA</t>
  </si>
  <si>
    <t>FRANCHESKA MERCEDES PEGUERO MARTINE</t>
  </si>
  <si>
    <t>MARIO DIAZ DE LA ROSA</t>
  </si>
  <si>
    <t>FRANCIS MILAGROS CALDERON VARGAS</t>
  </si>
  <si>
    <t>NELLY MARIA AGRAMONTE ECEGET</t>
  </si>
  <si>
    <t>CELENIA DE LA CRUZ DUARTE</t>
  </si>
  <si>
    <t>DENNISSE FIOR DALIZA GOMEZ CASTRO</t>
  </si>
  <si>
    <t>GENESIS SHAMILA MARTINEZ HEYLIGEN</t>
  </si>
  <si>
    <t>JENNIFFERS GUZMAN NIEMEN</t>
  </si>
  <si>
    <t>DARIANA ESTHER MONTALVO</t>
  </si>
  <si>
    <t>MAGDALENA MARTINEZ GARABITO</t>
  </si>
  <si>
    <t>DAYANA JIMENEZ ESTEVEZ</t>
  </si>
  <si>
    <t>FLORANGEL PERALTA ACOSTA</t>
  </si>
  <si>
    <t>FANNY BENITES OGANDO</t>
  </si>
  <si>
    <t>AUXILIAR DE ATENCION AL CIUDA</t>
  </si>
  <si>
    <t>DIRECTOR (A)</t>
  </si>
  <si>
    <t>RECEPCIONISTA</t>
  </si>
  <si>
    <t>AUXILIAR DE INFORMACIÓN CIUDA</t>
  </si>
  <si>
    <t>TRINIDAD MARTINEZ</t>
  </si>
  <si>
    <t>CARMEN DE LA CRUZ RODRIGUEZ BERNAL</t>
  </si>
  <si>
    <t>DIVISION CENTRO DE DOCUMENTACION MT</t>
  </si>
  <si>
    <t>ALLAN OMAR ARIAS MATOS</t>
  </si>
  <si>
    <t>MARIO BLADIMIR SEGURA DIAZ</t>
  </si>
  <si>
    <t>OFICIAL DE INFORMACION</t>
  </si>
  <si>
    <t>INSPECTOR (A) DE TRABAJO</t>
  </si>
  <si>
    <t>DIRECCION DE PLANIFICACION Y DESARROLLO MT</t>
  </si>
  <si>
    <t>DIRECCION DE IGUALDAD DE OPORTUNIDADES Y NO DISCRIMINACION MT</t>
  </si>
  <si>
    <t>JOSEFA IVONNY BATISTA SENA</t>
  </si>
  <si>
    <t>AUXILIAR DE CONTABILIDAD</t>
  </si>
  <si>
    <t>REPRESENTACION LOCAL DE TRABAJO DE HATO MAYOR MT</t>
  </si>
  <si>
    <t>DIRECCION DE RECURSOS HUMANOS MT</t>
  </si>
  <si>
    <t>WANDA SELA GUTIERREZ MUÑOZ</t>
  </si>
  <si>
    <t>FAUSTO CORONADO CORONADO</t>
  </si>
  <si>
    <t>ROSANNA ALMANZAR PEREZ</t>
  </si>
  <si>
    <t>AUXILIAR DE RECURSOS HUMANOS</t>
  </si>
  <si>
    <t>CASIMIRA VASQUEZ HENRIQUEZ</t>
  </si>
  <si>
    <t>IVELISSE ANTONIA DIAZ HERNANDEZ</t>
  </si>
  <si>
    <t>ANALISTA DE RECURSOS HUMANOS</t>
  </si>
  <si>
    <t>ANALISTA</t>
  </si>
  <si>
    <t>PASCUALA RAMON DE LOS SANTOS</t>
  </si>
  <si>
    <t>ANA BELKY HERRERA VASQUEZ</t>
  </si>
  <si>
    <t>FERNANDA LISBETH MARTINEZ REGINO</t>
  </si>
  <si>
    <t>MILAGROS VICENTE SANCHEZ</t>
  </si>
  <si>
    <t>MEDICO OCUPACIONAL</t>
  </si>
  <si>
    <t>ABOGADO ASISTENCIA JUDICIAL</t>
  </si>
  <si>
    <t>MARGARITA MENA MENA</t>
  </si>
  <si>
    <t>DIRECCION ADMINISTRATIVA MT</t>
  </si>
  <si>
    <t>MIRIAN LIBERTAD DE LA A PAULINO MAR</t>
  </si>
  <si>
    <t>ANEL LUIS PEREZ FLORENTINO</t>
  </si>
  <si>
    <t>ENCARGADO ALMACEN</t>
  </si>
  <si>
    <t>GEORGINA MEJIA JIMENEZ</t>
  </si>
  <si>
    <t>RAMON MONTERO ALCANTARA</t>
  </si>
  <si>
    <t>DANIEL HERRERA MERAN</t>
  </si>
  <si>
    <t>JESUSITA ALTAGRACIA COLON</t>
  </si>
  <si>
    <t>APOLINAR DE LOS REYES JIMENEZ FELIZ</t>
  </si>
  <si>
    <t>YUSADE MATEO Y PEREZ</t>
  </si>
  <si>
    <t>DANIEL GRULLON FERNANDEZ</t>
  </si>
  <si>
    <t>AYUDANTE MANTENIMIENTO</t>
  </si>
  <si>
    <t>SUPERVISOR (A)</t>
  </si>
  <si>
    <t>SUPERVISOR MAYORDOMIA</t>
  </si>
  <si>
    <t>CONSERJE</t>
  </si>
  <si>
    <t>ENCARGADO DE DIVISION</t>
  </si>
  <si>
    <t>AYUDANTE DE MANTENIMIENTO</t>
  </si>
  <si>
    <t>ELECTRICISTA</t>
  </si>
  <si>
    <t>MARIA MERCEDES TORRES PEÑA ( LICDA.</t>
  </si>
  <si>
    <t>EDDY DANIEL SOTO RIVERA</t>
  </si>
  <si>
    <t>DANEISY LISSE MARTINEZ PUJOLS</t>
  </si>
  <si>
    <t>RICARDO JOEL LAHOZ DE LA PAZ</t>
  </si>
  <si>
    <t>ENCARGADO (A) SECCION</t>
  </si>
  <si>
    <t>AUXILIAR CONTABILIDAD</t>
  </si>
  <si>
    <t>QUIRICO ARMANDO BAEZ PUELLO</t>
  </si>
  <si>
    <t>EDIBERTO ANTONIO MEDINA PERALTA</t>
  </si>
  <si>
    <t>JARDINERO (A)</t>
  </si>
  <si>
    <t>MARIA NIEVES MARTINEZ CONTRERAS</t>
  </si>
  <si>
    <t>ROSANNA MARISOL FELIZ FERRERA</t>
  </si>
  <si>
    <t>MARCIO JIMENEZ VALDEZ</t>
  </si>
  <si>
    <t>ESCOLASTICA SIERRA MARTE</t>
  </si>
  <si>
    <t>JOSE JULIAN GUZMAN ROBLES</t>
  </si>
  <si>
    <t>DENNY ELIZABETH GOMEZ</t>
  </si>
  <si>
    <t>ELINA ALMANZAR RODRIGUEZ</t>
  </si>
  <si>
    <t>MARIA JIMENEZ SANTIAGO</t>
  </si>
  <si>
    <t>ENC. UNIDAD DE MAYORDOMIA</t>
  </si>
  <si>
    <t>SECCION DE TRANSPORTACION MT</t>
  </si>
  <si>
    <t>HECTOR RADHAMES MELO</t>
  </si>
  <si>
    <t>JOSE LUIS CRUZ TAVERAS</t>
  </si>
  <si>
    <t>JUAN ALBERTO TERRERO CARVAJAL</t>
  </si>
  <si>
    <t>JOSE ENRIQUE BELTRE MATOS</t>
  </si>
  <si>
    <t>JOSE ALBERTO MEJIA</t>
  </si>
  <si>
    <t>ALBARO VILLAR ENCARNACION</t>
  </si>
  <si>
    <t>WELINTON ALFREDO PEREZ GUZMAN</t>
  </si>
  <si>
    <t>JOSE ALBERTO TAVAREZ SIERRA</t>
  </si>
  <si>
    <t>LAVADOR VEHICULOS</t>
  </si>
  <si>
    <t>CHOFER II</t>
  </si>
  <si>
    <t>SUPERVISOR PARQUEOS</t>
  </si>
  <si>
    <t>DEPARTAMENTO DE COMPRAS Y CONTRATACIONES MT</t>
  </si>
  <si>
    <t xml:space="preserve">ROSANNA ALTAGRACIA BEATO HERNANDEZ </t>
  </si>
  <si>
    <t>LEONOR EVELYN GONZALEZ RODRIGUEZ</t>
  </si>
  <si>
    <t>SOPORTE ADMINISTRATIVO</t>
  </si>
  <si>
    <t>MENSAJERO EXTERNO</t>
  </si>
  <si>
    <t>MILLICENT MAGNOLIA PAYANO TOLENTINO</t>
  </si>
  <si>
    <t>ELSA YSABEL QUITERIO BIDO</t>
  </si>
  <si>
    <t>MIGUEL STARLIN CABRAL SOBET</t>
  </si>
  <si>
    <t>ROSA VILMA JONES DICKSON</t>
  </si>
  <si>
    <t>SURY MIGUELINA BRITO SANCHEZ</t>
  </si>
  <si>
    <t>DIRECCION FINANCIERA MT</t>
  </si>
  <si>
    <t>CONTADOR (A)</t>
  </si>
  <si>
    <t>JOSEFINA RUIZ MENDEZ</t>
  </si>
  <si>
    <t>DILCIA ELIZABETH PAULA GARCIA</t>
  </si>
  <si>
    <t>CONTADORA</t>
  </si>
  <si>
    <t>JUAN JOSE ESTRELLA MU¥OZ</t>
  </si>
  <si>
    <t>NORIS MAGALIS CASTILLO DE BAEZ</t>
  </si>
  <si>
    <t>RAMONA LEOMARIS FLORENCIO (LICDA.)</t>
  </si>
  <si>
    <t>ALTAGRACIA EVANGELISTA ROBLES VARGA</t>
  </si>
  <si>
    <t>LEIDYS YAMEL PEREZ ORTEGA</t>
  </si>
  <si>
    <t>JACQUELINE BELTRE FERNANDEZ</t>
  </si>
  <si>
    <t xml:space="preserve">ENCARGADO (A) DE LA DIVISION </t>
  </si>
  <si>
    <t>TECNICO ADM</t>
  </si>
  <si>
    <t>DABELVA PEREZ RODRIGUEZ</t>
  </si>
  <si>
    <t>WENDY CLARIBEL JIMENEZ DIAZ</t>
  </si>
  <si>
    <t>EVELYN GRISSEL VALDEZ ABREU</t>
  </si>
  <si>
    <t>ANALISTA PRESUPUESTO</t>
  </si>
  <si>
    <t>REPRESENTACION LOCAL DE TRABAJO DE BANI MT</t>
  </si>
  <si>
    <t>REPRESENTACION LOCAL DE TRABAJO DE HIGUEY MT</t>
  </si>
  <si>
    <t>REPRESENTACION LOCAL DE TRABAJO DE LA VEGA MT</t>
  </si>
  <si>
    <t>PEDRO PABLO BARRERA RUIZ</t>
  </si>
  <si>
    <t>REPRESENTACION LOCAL DE TRABAJO DE SANTIAGO MT</t>
  </si>
  <si>
    <t>REPRESENTACION LOCAL DE TRABAJO DE PROVINCIA SANTO DOMINGO MT</t>
  </si>
  <si>
    <t>CARLOS SILIE OGANDO</t>
  </si>
  <si>
    <t>MARIBEL VIDAL HERRERA</t>
  </si>
  <si>
    <t>ANGELINE CASTILLO DIAZ</t>
  </si>
  <si>
    <t>DIRECTOR DE PLANIFICACION Y D</t>
  </si>
  <si>
    <t>ENCARGADA DIVISION</t>
  </si>
  <si>
    <t>DEPARTAMENTO DE COOPERACION INTERNACIONAL MT</t>
  </si>
  <si>
    <t>LUZ MARIA ESPAILLAT</t>
  </si>
  <si>
    <t>STEPHANY FLORIAN PEREZ</t>
  </si>
  <si>
    <t>ANALISTA PROYECTOS</t>
  </si>
  <si>
    <t>BELKYS ALTAGRACIA VASQUEZ ACOSTA</t>
  </si>
  <si>
    <t xml:space="preserve">ENC. DEPARTAMENTO CALIDAD EN </t>
  </si>
  <si>
    <t>DIRECCION DE TECNOLOGIAS DE LA INFORMACION Y COMUNICACION MT</t>
  </si>
  <si>
    <t>PATRICIA YASMIN SALDAÑA HERRERA</t>
  </si>
  <si>
    <t>OCABEL BELLO ROSADO</t>
  </si>
  <si>
    <t>DEISY MONTERO MONTERO</t>
  </si>
  <si>
    <t>TECNICO EN PROGRAMACION</t>
  </si>
  <si>
    <t>DEPARTAMENTO DE OPERACIONES TIC MT</t>
  </si>
  <si>
    <t>GEREMIAS MATOS HILARIO</t>
  </si>
  <si>
    <t>LINAVER DE LOS ANGELES SALCEDO TAVA</t>
  </si>
  <si>
    <t>SOPORTE TECNICO INFORMATICO</t>
  </si>
  <si>
    <t>ANALISTA SISTEMAS INFORMATICO</t>
  </si>
  <si>
    <t>RAMON LEONARDO FABIAN ROMAN</t>
  </si>
  <si>
    <t>VITELIO ALFREDO RAMIREZ SAMBOY</t>
  </si>
  <si>
    <t>ANGEL NOEL TAVERAS RODRIGUEZ</t>
  </si>
  <si>
    <t>DEPARTAMENTO DE DESARROLLO E IMPLEMENTACION DE SISTEMAS MT</t>
  </si>
  <si>
    <t>PROGRAMADOR COMPUTADORAS</t>
  </si>
  <si>
    <t>DEPARTAMENTO DE ADMINISTRACIÓN DE SERVICIOS  MT</t>
  </si>
  <si>
    <t>JOSE MIGUEL DE LEON DE LOS SANTOS</t>
  </si>
  <si>
    <t>MANUEL FRANCISCO FELIZ SAVIÑON (ING</t>
  </si>
  <si>
    <t>WANDA SANCHEZ PRANDY</t>
  </si>
  <si>
    <t>ROSA JULIA TURBI LUCAS</t>
  </si>
  <si>
    <t>CESAR FERNANDO BOCIO DE LOS SANTOS</t>
  </si>
  <si>
    <t>MARIANO ANTONIO JAZMIN ABREU</t>
  </si>
  <si>
    <t>VANARAJ MERCEDES ESTRELLA</t>
  </si>
  <si>
    <t>SOPORTE TECNICO</t>
  </si>
  <si>
    <t>SOPORTE USUARIO</t>
  </si>
  <si>
    <t>DEPARTAMENTO DE SEGURIDAD Y MONITOREO MT</t>
  </si>
  <si>
    <t>CLARITZA GABRIEL DE LOS SANTOS</t>
  </si>
  <si>
    <t>REPRESENTACION LOCAL DE TRABAJO DE BARAHONA MT</t>
  </si>
  <si>
    <t>DIRECCION GENERAL DE EMPLEO -MT</t>
  </si>
  <si>
    <t>MAGALY AIDA RAMIREZ ACOSTA</t>
  </si>
  <si>
    <t>ROSA NATHALIA ULLOA TERRERO</t>
  </si>
  <si>
    <t>JOSE MIGUEL UBIERA JIMENEZ</t>
  </si>
  <si>
    <t>SAMIR ENRIQUE SANTOS JIMENEZ</t>
  </si>
  <si>
    <t>JOSE FRANCISCO GARABITO MONTERO</t>
  </si>
  <si>
    <t>OFICINA TERRITORIAL DE EMPLEO DISTRITO NACIONAL</t>
  </si>
  <si>
    <t>MARIA ELENA DEVORA RODRIGUEZ</t>
  </si>
  <si>
    <t>JORLY LISETH FELIZ RAMIREZ</t>
  </si>
  <si>
    <t>ANA MARIA ALVAREZ ENCARNACION</t>
  </si>
  <si>
    <t>OFICINA TERRITORIAL DE EMPLEO HIGUEY</t>
  </si>
  <si>
    <t>ELAYNE YASMIN CORDERO CEDANO</t>
  </si>
  <si>
    <t>OFICINA TERRITORIAL DE EMPLEO SANTIAGO</t>
  </si>
  <si>
    <t>SOLANLLY FRINET LUNA ALMONTE</t>
  </si>
  <si>
    <t>OFICINA TERRITORIAL DE EMPLEO SANTO DOMINGO ESTE</t>
  </si>
  <si>
    <t>FIDIAS LUZ ENCARNACION VIOLA</t>
  </si>
  <si>
    <t>EUNICE CARINA SEGURA GOMEZ</t>
  </si>
  <si>
    <t>JUANA YOLANDA COMAS ADAMES</t>
  </si>
  <si>
    <t>KATHERINE GISSEL SANCHEZ PEÑA</t>
  </si>
  <si>
    <t>YISSEL MARIEL VALERA ESTEVEZ</t>
  </si>
  <si>
    <t>LUCILA RAMOS ROBLES (LIC.)</t>
  </si>
  <si>
    <t>ANYELA MABEL DE LOS SANTOS CABRERA</t>
  </si>
  <si>
    <t>OFICINA TERRITORIAL DE EMPLEO SAN JUAN DE LA MAGUANA</t>
  </si>
  <si>
    <t>NANCY MARIBEL BAUTISTA BAEZ</t>
  </si>
  <si>
    <t>OFICINA TERRITORIAL DE EMPLEO UASD</t>
  </si>
  <si>
    <t>MADELIN XIOMARA ESTEVEZ LANTIGUA</t>
  </si>
  <si>
    <t>DOMINGO HERIBERTO GARCIA LORA</t>
  </si>
  <si>
    <t>IDELFIA ROCIO VILLAVIZAR SANTOS</t>
  </si>
  <si>
    <t>OFICINA TERRITORIAL DE EMPLEO - BARAHONA</t>
  </si>
  <si>
    <t>LUIS ALFREDO ROCHA BATISTA</t>
  </si>
  <si>
    <t>DEPARTAMENTO DE ORIENTACION Y OFICIOS ESPECIALIZADOS MT</t>
  </si>
  <si>
    <t>DIRECCION DE COORDINACION DE CAPACITACION MT</t>
  </si>
  <si>
    <t>ANDRES JULIO MAGALLANES SEPULVEDA</t>
  </si>
  <si>
    <t>BETSY DE LOS ANGELES HICIANO</t>
  </si>
  <si>
    <t>DOUGLAS MIGUEL HASBUN JOSE</t>
  </si>
  <si>
    <t>ERNESTO JOAQUIN GUEVARA DEVERS</t>
  </si>
  <si>
    <t>REPRESENTACION LOCAL DE TRABAJO DE DUVERGE MT</t>
  </si>
  <si>
    <t>PAMELA ELOISA MARTINEZ RUBIO</t>
  </si>
  <si>
    <t>REPRESENTACION LOCAL DE TRABAJO DE MOCA MT</t>
  </si>
  <si>
    <t>REPRESENTACION LOCAL DE TRABAJO DE MONTECRISTY MT</t>
  </si>
  <si>
    <t>JORGE LUIS RODRIGUEZ SANTANA</t>
  </si>
  <si>
    <t>AGUSTIN MIGUEL BUENO</t>
  </si>
  <si>
    <t>REPRESENTACION LOCAL DE TRABAJO DE PUERTO PLATA MT</t>
  </si>
  <si>
    <t>OBSERVATORIO DEL MERCADO LABORAL DOMINICANO MT</t>
  </si>
  <si>
    <t>ELBA ARACELIS GUZMAN ALVAREZ</t>
  </si>
  <si>
    <t>MICHEL RAFAEL PICHARDO BURGOS</t>
  </si>
  <si>
    <t>DIRECCION DEL SERVICIO NACIONAL DE EMPLEO MT</t>
  </si>
  <si>
    <t>MARIA MERCEDES BEATO BAREZ</t>
  </si>
  <si>
    <t>DEPARTAMENTO DE PROMOCION DE EMPLEO MT</t>
  </si>
  <si>
    <t>MARIA ANTONIA REYNOSO DAMIAN</t>
  </si>
  <si>
    <t>ANA RAMONA GERALDO ENCARNACION</t>
  </si>
  <si>
    <t>RAMON PICHARDO CAPELLAN</t>
  </si>
  <si>
    <t>LIDIA LUCIA ALMANZAR ZURIÑACH</t>
  </si>
  <si>
    <t>GLADYS DE LA NUEZ REYNOSO</t>
  </si>
  <si>
    <t>JUANA ARELIS DEL ORBE GUZMAN</t>
  </si>
  <si>
    <t>AXEL JAVIER FLORIAN</t>
  </si>
  <si>
    <t>ANA EULOGIA ROJAS HERNANDEZ</t>
  </si>
  <si>
    <t>CLAY MICHAEL BOCIO MEDINA</t>
  </si>
  <si>
    <t>GISELA FRAGOSO JESUS</t>
  </si>
  <si>
    <t>PASCUAL MINYETY RAMIREZ</t>
  </si>
  <si>
    <t>ARIDANIA MARIA SANCHEZ ALBERTO</t>
  </si>
  <si>
    <t>OLIVO HERNANDEZ MATOS</t>
  </si>
  <si>
    <t>MARIA YSABEL CRUZ LORENZO</t>
  </si>
  <si>
    <t>MAIRA ALEJANDRA MILIANO ROBLES</t>
  </si>
  <si>
    <t>ANEURI MANUEL FLORENCIO ABREU</t>
  </si>
  <si>
    <t>PEDRO JOSE MOSQUEA TEJADA</t>
  </si>
  <si>
    <t>FRANCISCO ANTONIO REYES ALVINO</t>
  </si>
  <si>
    <t>NIKI REQUILLO DUVAL</t>
  </si>
  <si>
    <t>MARTIN BATISTA RODRIGUEZ</t>
  </si>
  <si>
    <t>JOEL ROJAS ENCARNACION</t>
  </si>
  <si>
    <t>ANDRES DE JESUS ADON PICHARDO</t>
  </si>
  <si>
    <t>AQUILINO PEÑA CASTILLO</t>
  </si>
  <si>
    <t>GORKI JOSE MARTE DURAN</t>
  </si>
  <si>
    <t>ORIENTADORO (A) OCUPACIONAL</t>
  </si>
  <si>
    <t>DIRECTOR GENERAL</t>
  </si>
  <si>
    <t>ANALISTA OCUPACIONAL</t>
  </si>
  <si>
    <t>INSTRUCTOR (A)</t>
  </si>
  <si>
    <t>ANALISTA OBSERVATORIO LABORAL</t>
  </si>
  <si>
    <t xml:space="preserve">ENCARGADO DE MANTENIMIENTO Y </t>
  </si>
  <si>
    <t>PROFESORA DE DIBUJO</t>
  </si>
  <si>
    <t>MONITOR DE ARTESANIA</t>
  </si>
  <si>
    <t>MONITOR DE FONTANERIA</t>
  </si>
  <si>
    <t>MONITOR DE HERRERIA Y FORJA</t>
  </si>
  <si>
    <t>MONITOR DE ALBAÑILERIA</t>
  </si>
  <si>
    <t>AUXILIAR DE HERRERIA Y FORJA</t>
  </si>
  <si>
    <t>AUXILIAR DE CARPINTERIA</t>
  </si>
  <si>
    <t>MONITOR ESPECIALIZADO DE ELEC</t>
  </si>
  <si>
    <t>OFICINA TERRITORIAL DE EMPLEO COTUI</t>
  </si>
  <si>
    <t>SUCRE FELIX SANCHEZ</t>
  </si>
  <si>
    <t>DIRECCION GENERAL DE TRABAJO MT</t>
  </si>
  <si>
    <t>ANDRES VALENTIN HERRERA GONZALEZ (L</t>
  </si>
  <si>
    <t>MARIA AMANTINA NUÑEZ SOSA</t>
  </si>
  <si>
    <t>JOSE DIONISIO VILLAR (LIC.)</t>
  </si>
  <si>
    <t>KATHERINE LIZBETH LEGER VALERA</t>
  </si>
  <si>
    <t>ANDRES ALVAREZ DURAN (LIC.)</t>
  </si>
  <si>
    <t>JUAN ENRIQUE SARITA DORREJO</t>
  </si>
  <si>
    <t>DEPARTAMENTO DE MIGRACION LABORAL MT</t>
  </si>
  <si>
    <t>FABIO ISAAC FERRERAS FERRERAS</t>
  </si>
  <si>
    <t>LEONARDO REYES</t>
  </si>
  <si>
    <t>DEPARTAMENTO DE ASISTENCIA JUDICIAL MT</t>
  </si>
  <si>
    <t>GLADYS SANCHEZ GOMEZ (LICDA.)</t>
  </si>
  <si>
    <t>SEGUNDA DE LA CRUZ SUAREZ</t>
  </si>
  <si>
    <t>JOSE DOMINGO ESPINAL RODRIGUEZ</t>
  </si>
  <si>
    <t>APOLINAR BAEZ FAMILIA (LIC)</t>
  </si>
  <si>
    <t>CARLOS ANTONIO BERROA HERNANDEZ</t>
  </si>
  <si>
    <t>JORGE EUCLIDES BURGOS CASTAÑO (LIC.</t>
  </si>
  <si>
    <t>MARIA ESTELA MONTERO DE MICHELL</t>
  </si>
  <si>
    <t>CIPRIAN ENCARNACION MARTINEZ</t>
  </si>
  <si>
    <t xml:space="preserve">AUSTRIA GERALDINA SEGURA DEL VALLE </t>
  </si>
  <si>
    <t>NESTOR CUEVAS RAMIREZ</t>
  </si>
  <si>
    <t>DILENIS RAMIREZ</t>
  </si>
  <si>
    <t>WELLINGTON PORFIRIO ZORRILLA DIAZ</t>
  </si>
  <si>
    <t>AGRIPINA PEÑA ARREDONDO (DRA.)</t>
  </si>
  <si>
    <t>YOBANNY FRANCISCO UREÑA ACOSTA</t>
  </si>
  <si>
    <t>YOLANDA MILADYS BAEZ</t>
  </si>
  <si>
    <t>CRISTIAN HICIANO REYES</t>
  </si>
  <si>
    <t>ANA ANTONIA DE LA CRUZ RODRIGUEZ</t>
  </si>
  <si>
    <t>DEPARTAMENTO DE REGISTRO Y CONTROL DE ACCIONES LABORALES MT</t>
  </si>
  <si>
    <t>FELIPE SANTIAGO STEFANI DE LOS SANT</t>
  </si>
  <si>
    <t>SOFIA AGRAMONTE (LICDA.)</t>
  </si>
  <si>
    <t>EDUARDO DOMINGUEZ GUZMAN</t>
  </si>
  <si>
    <t>ROSA MARIA DELLANIRA PEÑA ABREU</t>
  </si>
  <si>
    <t>LUIS ANTONIO RIVERA</t>
  </si>
  <si>
    <t>ANNY VICTORIA SALDAÑA ALMANZAR (LIC</t>
  </si>
  <si>
    <t>FLORANGELES SOSA CASTILLO</t>
  </si>
  <si>
    <t>AGENCIA LOCAL DE BAVARO MT</t>
  </si>
  <si>
    <t>KAREN LYNNET RAMIREZ RAMOS</t>
  </si>
  <si>
    <t>RAFAEL ANTONIO PAYANO NUÑEZ</t>
  </si>
  <si>
    <t>MICHAEL RODRIGUEZ ROJAS</t>
  </si>
  <si>
    <t>CARMEN ESTELA CONCEPCION VALERIO (L</t>
  </si>
  <si>
    <t>LUCAS EVANGELISTA ARIAS (LIC.)</t>
  </si>
  <si>
    <t>OVANY MICHEL CASTILLO</t>
  </si>
  <si>
    <t>AGENCIA LOCAL DE CONSTANZA MT</t>
  </si>
  <si>
    <t>RAMONA CRUZ COLLADO</t>
  </si>
  <si>
    <t>TOMAS RODRIGUEZ QUEZADA</t>
  </si>
  <si>
    <t>JOSE ENRIQUILLO CAMACHO GORIS</t>
  </si>
  <si>
    <t>AGENCIA LOCAL DE JARABACOA MT</t>
  </si>
  <si>
    <t>GLORIA LUISA GRULLON ABREU</t>
  </si>
  <si>
    <t>WILFREDO BRAZOBAN GENAO (DR.)</t>
  </si>
  <si>
    <t>CONFESOR REYES CUEVAS</t>
  </si>
  <si>
    <t>ROSA HERMINIA DE LA CRUZ CANELA</t>
  </si>
  <si>
    <t>AGENCIA LOCAL DE LAS MATAS DE FANFAN MT</t>
  </si>
  <si>
    <t>SORAYA MARITZA MERAN MONTES DE OCA</t>
  </si>
  <si>
    <t>VICTOR ALEXIS ZAYAS GERALDO</t>
  </si>
  <si>
    <t>IRMA KARIANNY FIGUEREO RAMIREZ</t>
  </si>
  <si>
    <t>TOMAS DALI BELLO FLORENTINO</t>
  </si>
  <si>
    <t>AGENCIA LOCAL DE LAS TERRENAS MT</t>
  </si>
  <si>
    <t>FAYE JULIA ISABEL RAMIREZ</t>
  </si>
  <si>
    <t>ELBA MARIA VALLEJO JIMENEZ</t>
  </si>
  <si>
    <t>CARLOS ORTIZ CABRERA</t>
  </si>
  <si>
    <t>JUAN CARLOS PICHARDO SANCHEZ</t>
  </si>
  <si>
    <t>ELSA NIDIA CASTILLO</t>
  </si>
  <si>
    <t>WANDY XILENA MORONTA GARCIA</t>
  </si>
  <si>
    <t>AGENCIA LOCAL DE VILLA ALTAGRACIA MT</t>
  </si>
  <si>
    <t>LUIS JOSE TAPIA LOPEZ</t>
  </si>
  <si>
    <t>GRECIA MARIA LINARES PEREZ</t>
  </si>
  <si>
    <t>GEORGINA ALTAGRACIA ESTEVEZ T. (DRA</t>
  </si>
  <si>
    <t>REPRESENTACION LOCAL DE TRABAJO DE AZUA MT</t>
  </si>
  <si>
    <t>ROSA ANTONIA SENCION MAÑON (LICDA.)</t>
  </si>
  <si>
    <t>NUREIDY ANTONIA FELIZ FIGUEREO</t>
  </si>
  <si>
    <t>ELIZABETH MESA CANELO</t>
  </si>
  <si>
    <t>MARIA ALTAGRACIA MORILLO CORCINO</t>
  </si>
  <si>
    <t>FEDERICO ARMANDO PEREYRA GUERRERO (</t>
  </si>
  <si>
    <t>ALTAGRACIA ANGELINA SOTO CARVAJAL</t>
  </si>
  <si>
    <t>FURVIA BIENVENIDA MONTERO SANCHEZ</t>
  </si>
  <si>
    <t>ALEIDA ALTAGRACIA DE LA CRUZ FULGEN</t>
  </si>
  <si>
    <t>LUCILA YANET CORNIEL FERRERAS</t>
  </si>
  <si>
    <t>MARIBEL ELIZABET RAMIREZ ROA</t>
  </si>
  <si>
    <t>CORINA MATOS RAMON</t>
  </si>
  <si>
    <t>TIRZON ROLANDO PEREZ ROSARIO</t>
  </si>
  <si>
    <t>AGUSTIN DEL CARMEN N. (LIC.)</t>
  </si>
  <si>
    <t>ISABEL GOMEZ (LICDA.)</t>
  </si>
  <si>
    <t>REPRESENTACION LOCAL DE TRABAJO DE BONAO MT</t>
  </si>
  <si>
    <t>LEONEL HOLGUIN SANCHEZ (LIC.)</t>
  </si>
  <si>
    <t>MARIA ALTAGRACIA VICENTE ACOSTA (DR</t>
  </si>
  <si>
    <t>JOSE CESPIRO GUERRERO FAJARDO</t>
  </si>
  <si>
    <t>VICTOR MANUEL LOPEZ SANCHEZ</t>
  </si>
  <si>
    <t>HENDRICK EDWING VIALET NUÑEZ</t>
  </si>
  <si>
    <t>RAMONITA DISLA JAQUEZ</t>
  </si>
  <si>
    <t>REPRESENTACION LOCAL DE TRABAJO DE COTUI MT</t>
  </si>
  <si>
    <t>ANDRES MOTA PICHARDO (LIC.)</t>
  </si>
  <si>
    <t>LUZ DEL ALBA PEÑA CASTILLO</t>
  </si>
  <si>
    <t>ESTHER BONIFACIO JIMENEZ</t>
  </si>
  <si>
    <t>SAMUEL REINOSO RODRIGUEZ</t>
  </si>
  <si>
    <t>MANUEL DE JESUS BRITO GARCIA</t>
  </si>
  <si>
    <t>REPRESENTACION LOCAL DE TRABAJO DE DAJABON MT</t>
  </si>
  <si>
    <t>FIORDALIZA MONCION ROSARIO</t>
  </si>
  <si>
    <t>MARCELINA OVALLE OVALLE (DRA.)</t>
  </si>
  <si>
    <t>RODOLFO ANULFO ACOSTA RAMIREZ</t>
  </si>
  <si>
    <t>DIOSCOIDY ISIDRO PAULINO ROBLES</t>
  </si>
  <si>
    <t>REPRESENTACION LOCAL DE TRABAJO DE DISTRITO NACIONAL MT</t>
  </si>
  <si>
    <t>SUSANA CARRERAS POLANCO (LICDA.)</t>
  </si>
  <si>
    <t>FRANCISCO CONCEPCION AMPARO VASQUEZ</t>
  </si>
  <si>
    <t>MARICELA AMPARO FELIZ SOTO (LICDA.)</t>
  </si>
  <si>
    <t>JULIO EDUARDO PEREZ VALERA</t>
  </si>
  <si>
    <t>JUAN IGNACIO VARGAS BONILLA</t>
  </si>
  <si>
    <t>JULIAN PIMENTEL GUEVARA (ING.)</t>
  </si>
  <si>
    <t>JISITA (LUZ) MARTINEZ DE LA CRUZ (L</t>
  </si>
  <si>
    <t>MIGUEL ANGEL NUÑEZ SOSA (DR.)</t>
  </si>
  <si>
    <t>INGRID MARGARITA GRACIANO SARMIENTO</t>
  </si>
  <si>
    <t>ALTAGRACIA MERCEDES PEREZ ARIAS (LI</t>
  </si>
  <si>
    <t>EMILSE YOKASTA MEJIA ADAMES (LICDA.</t>
  </si>
  <si>
    <t>ARELIS BIENVENIDA MARTY PERALTA (LI</t>
  </si>
  <si>
    <t>OCTAVIO ANTONIO CASILLA MOLINA</t>
  </si>
  <si>
    <t>IRENE MARGARITA ACEVEDO SANTOS (DRA</t>
  </si>
  <si>
    <t>DELIA RUFINA DE LA ROSA (LICDA.)</t>
  </si>
  <si>
    <t>DULCE MARIA ALCANTARA PIMENTEL (LIC</t>
  </si>
  <si>
    <t>FELIX LARA SOBET (LIC.)</t>
  </si>
  <si>
    <t>MARILENNY ZABALA (LICDA.)</t>
  </si>
  <si>
    <t>ANTONIA SUAREZ GUZMAN</t>
  </si>
  <si>
    <t>MAXIMILIANA BELLO HEREDIA</t>
  </si>
  <si>
    <t>APOLONIA ROSARIO RODRIGUEZ</t>
  </si>
  <si>
    <t>ISABEL MATOS SEGURA (LICDA.)</t>
  </si>
  <si>
    <t>JONATHAN NATANAEL ABREU TEJADA</t>
  </si>
  <si>
    <t>JUANA MARCELINA CABRAL PEÑA</t>
  </si>
  <si>
    <t>ARGENTINA SANCHEZ NUÑEZ</t>
  </si>
  <si>
    <t>YRONELIS GERALDINA FRAGOSO SANCHEZ</t>
  </si>
  <si>
    <t>LISSETTE LEDESMA VALENTIN</t>
  </si>
  <si>
    <t>YOLANDO KENNEDY CACERES</t>
  </si>
  <si>
    <t xml:space="preserve">ELIZABETH ALTAGRACIA BAUTISTA JOSE </t>
  </si>
  <si>
    <t>NORMA LUISA SANTOS ORTIZ (DRA.)</t>
  </si>
  <si>
    <t>DOMINGA POZO JAIME (LICDA.)</t>
  </si>
  <si>
    <t>JUANA ALTAGRACIA ANDUJAR PEREZ</t>
  </si>
  <si>
    <t>ROSAURA GALVEZ ABREU</t>
  </si>
  <si>
    <t>ELIZABETH DOLORES HIDALGO ENCARNACI</t>
  </si>
  <si>
    <t>LUIS ALBERTO FELIZ TAPIA</t>
  </si>
  <si>
    <t>FERNANDO FERMIR NIVAR</t>
  </si>
  <si>
    <t>REPRESENTACION LOCAL DE TRABAJO DE ELIAS PIÑA MT</t>
  </si>
  <si>
    <t>LUCIA GARCIA BAEZ</t>
  </si>
  <si>
    <t>HERACLITO DUCLEDES PEÑA PEREZ (LIC.</t>
  </si>
  <si>
    <t>ALSIS RAYNELY JIMENEZ DEL ROSARIO</t>
  </si>
  <si>
    <t>JOSE NINO ESTEBEZ RAMIREZ</t>
  </si>
  <si>
    <t>REPRESENTACION LOCAL DE TRABAJO DE HAINA MT</t>
  </si>
  <si>
    <t>ALEXIS FELIZ DE LOS SANTOS</t>
  </si>
  <si>
    <t>ARACELIS MARGARITA MARTINEZ BRITO (</t>
  </si>
  <si>
    <t>SOLANIA RAMIREZ REYES (LICDA.)</t>
  </si>
  <si>
    <t>SANTA ELENA PEÑA</t>
  </si>
  <si>
    <t>FIOR DALIZA AQUINO DE JESUS</t>
  </si>
  <si>
    <t>CARMEN DILIA RONDON VILLAR (DRA.)</t>
  </si>
  <si>
    <t>MIGUEL ANDRES HERNANDEZ TIRADO</t>
  </si>
  <si>
    <t>ROBERTO TOMAS UBIERA (DR.)</t>
  </si>
  <si>
    <t>LUZ EMILDA ORTEGA MARTINEZ</t>
  </si>
  <si>
    <t>ALICIA ROSANNA DIAZ SANTOS</t>
  </si>
  <si>
    <t>MARISOL ABREU MEJIA</t>
  </si>
  <si>
    <t>EILYN JESABEL HIDALGO SANCHEZ</t>
  </si>
  <si>
    <t>WENDY DOLORES RODRIGUEZ CALZADO</t>
  </si>
  <si>
    <t>YOSELY MEJIA MORENO</t>
  </si>
  <si>
    <t>CARLOS FERNANDO GOMEZ MARTINEZ</t>
  </si>
  <si>
    <t>DOMINGO ANTONIO NICOLAS</t>
  </si>
  <si>
    <t>NIOVES MARGARITA RODRIGUEZ SANCHEZ</t>
  </si>
  <si>
    <t>CANDIDA SANTANA BENITEZ (LICDA.)</t>
  </si>
  <si>
    <t>REPRESENTACION LOCAL DE TRABAJO DE LA ROMANA MT</t>
  </si>
  <si>
    <t>ERICK FRANCISCO ABREU PUELLO</t>
  </si>
  <si>
    <t>ENRIQUE DOTEL MEDINA</t>
  </si>
  <si>
    <t xml:space="preserve">CRISTIAN EMILIO CORDERO ALTAGRACIA </t>
  </si>
  <si>
    <t>JOSE MANUEL FAÑA ARIAS (LIC.)</t>
  </si>
  <si>
    <t>GENNY ANBIORY GARCIA RESTITUYO</t>
  </si>
  <si>
    <t>BIANCA MARITZA BRITO</t>
  </si>
  <si>
    <t>JOSE MIESES</t>
  </si>
  <si>
    <t>ANA KAREN SEVERINO MARTINEZ</t>
  </si>
  <si>
    <t>DOMINGA TEODORO VALERIO</t>
  </si>
  <si>
    <t>MIGUEL ANGEL VARELA ANTIGUA</t>
  </si>
  <si>
    <t>ORIALIS PEREZ BAUTISTA</t>
  </si>
  <si>
    <t>ANTONIA ADAMES NUÑEZ DE BOTTIER</t>
  </si>
  <si>
    <t>JUAN FLORENTINO MEJIA</t>
  </si>
  <si>
    <t>NORKA YUDITH DE LOS ANGELES MOYA RO</t>
  </si>
  <si>
    <t>ELCIRA CRUZ FRIAS</t>
  </si>
  <si>
    <t>LUPE JAQUELIN CEPEDA CASTILLO</t>
  </si>
  <si>
    <t>FRANCISCO ANTONIO REYES CONCEPCION</t>
  </si>
  <si>
    <t>BIENVENIDO VALENTIN VALDEZ MORA</t>
  </si>
  <si>
    <t>VIRGINIA GUTIERREZ</t>
  </si>
  <si>
    <t>REPRESENTACION LOCAL DE TRABAJO DE VALVERDE MAO MT</t>
  </si>
  <si>
    <t>RAFAEL ROBLES DE LEON (LIC.)</t>
  </si>
  <si>
    <t>ANDERSON POLANCO DE OLEO</t>
  </si>
  <si>
    <t>FELIX OTTONIEL ESTEVEZ ALMENGO</t>
  </si>
  <si>
    <t>RAMONA ELVIRA ESTEVEZ SALCE DE TAVE</t>
  </si>
  <si>
    <t>JACQUELINE DEL ROSARIO MINIER ALMON</t>
  </si>
  <si>
    <t>EVELYN DORYS MATIAS GUERRERO (LICDA</t>
  </si>
  <si>
    <t>CARMEN JULIA BEATO POLANCO</t>
  </si>
  <si>
    <t>JOSE CRISTINO LEDESMA CORTORREAL</t>
  </si>
  <si>
    <t>CLARA DOLORES TAVARES GOMEZ (LIC.)</t>
  </si>
  <si>
    <t>CLAUDIO RAMON PEREZ SENCION (LIC.)</t>
  </si>
  <si>
    <t>CLISTENES MISAEL TEJADA MARTE</t>
  </si>
  <si>
    <t>RAMON ARCENIO BOURDIERD SERRATA</t>
  </si>
  <si>
    <t>NELSON ANTONIO DE PEÑA MONTAS</t>
  </si>
  <si>
    <t>REPRESENTACION LOCAL DE TRABAJO DE MONTE PLATA MT</t>
  </si>
  <si>
    <t>ALEJANDRINA ALTAGRACIA REYES MORENO</t>
  </si>
  <si>
    <t>FRANCISCA FIGUEROA ROSADO</t>
  </si>
  <si>
    <t>SARA ISABEL CABRERA</t>
  </si>
  <si>
    <t>MELFA MAGALYS MINYETTY ROSSIS</t>
  </si>
  <si>
    <t>ARACELIS MIGUELINA PAULINO REYES (L</t>
  </si>
  <si>
    <t>MAURICIO ARTURO SERRATA ZAITER</t>
  </si>
  <si>
    <t>REPRESENTACION LOCAL DE TRABAJO DE NAGUA MT</t>
  </si>
  <si>
    <t>JUANA MARIA HERNANDEZ GARCIA</t>
  </si>
  <si>
    <t>HERIBERTO DUARTE BRITO</t>
  </si>
  <si>
    <t>MARIA DE LA CRUZ RODRIGUEZ</t>
  </si>
  <si>
    <t>ANILDA VENTURA GOMEZ</t>
  </si>
  <si>
    <t>REPRESENTACION LOCAL DE TRABAJO DE NEYBA MT</t>
  </si>
  <si>
    <t>HERIBERTO MONCION ROMAN (LIC.)</t>
  </si>
  <si>
    <t>YEIRIS YAFE NOVAS MEDRANO</t>
  </si>
  <si>
    <t>REPRESENTACION LOCAL DE TRABAJO DE PEDERNALES MT</t>
  </si>
  <si>
    <t>FRANCISCO ALBERTO CASTRO HEREDIA (L</t>
  </si>
  <si>
    <t>SANTA MARIA MANCEBO MEDINA</t>
  </si>
  <si>
    <t>VURGOS PUELLO PANIAGUA</t>
  </si>
  <si>
    <t>AMAURY MATEO MATEO</t>
  </si>
  <si>
    <t>LENIN REYES GUZMAN</t>
  </si>
  <si>
    <t>ROSA ARIAS PEREZ</t>
  </si>
  <si>
    <t>ROSALY UREÑA VASQUEZ</t>
  </si>
  <si>
    <t>GEUDY GOMEZ TEJADA</t>
  </si>
  <si>
    <t>CARLOS ALBERTO CORDERO TIBURCIO</t>
  </si>
  <si>
    <t>ERIC ANDRES MEDINA COLUMNA</t>
  </si>
  <si>
    <t>MARIA ELETICIA SEVERINO RODRIGUEZ</t>
  </si>
  <si>
    <t>JERSSON SANTANA SANTANA</t>
  </si>
  <si>
    <t>SATURNINO NINA FORTUNA (LIC.)</t>
  </si>
  <si>
    <t>CESAR CABRERA SANTOS</t>
  </si>
  <si>
    <t>LEONARDO ANTONIO NUÑEZ RODRIGUEZ</t>
  </si>
  <si>
    <t>REPRESENTACION LOCAL DE TRABAJO DE SALCEDO MT</t>
  </si>
  <si>
    <t>JOSE ANTONIO REYNOSO TAVAREZ (LIC.)</t>
  </si>
  <si>
    <t>INGRID ARACELIS BRITO GARCIA</t>
  </si>
  <si>
    <t>JUANA EVANGELISTA ALMANZAR LOPEZ</t>
  </si>
  <si>
    <t>JUAN ALBERTO MARIA CRUCETA</t>
  </si>
  <si>
    <t>ANA MERCEDES CESPEDES LEDESMA (LIC.</t>
  </si>
  <si>
    <t>REPRESENTACION LOCAL DE TRABAJO DE SAMANA MT</t>
  </si>
  <si>
    <t>MELANIA ANTONIA MARTINEZ BONILLA</t>
  </si>
  <si>
    <t>LUCILINDA GERONIMO JONES</t>
  </si>
  <si>
    <t>ARMANDO AHMED HADDAD RODRIGUEZ</t>
  </si>
  <si>
    <t>REPRESENTACION LOCAL DE TRABAJO DE SAN CRISTOBAL MT</t>
  </si>
  <si>
    <t>MARGARET LISETT TERRERO MATOS (LICD</t>
  </si>
  <si>
    <t>MELECIA RODRIGUEZ DURAN (LICDA.)</t>
  </si>
  <si>
    <t>NURYS MARGARITA ARAUJO</t>
  </si>
  <si>
    <t>ANA BRIOSO PAREDES</t>
  </si>
  <si>
    <t>GABRIELA ALTAGRACIA MARTINEZ</t>
  </si>
  <si>
    <t>GUILLERMO MARTINEZ BAUTISTA</t>
  </si>
  <si>
    <t>FELIX MARIA ORTIZ MATOS (ING.)</t>
  </si>
  <si>
    <t>ANGEL ELMI RAMIREZ BRITO</t>
  </si>
  <si>
    <t>YANINA ELENA PEREZ CRUZ</t>
  </si>
  <si>
    <t>RICARDO ANTONIO (DR). GROSS CASTILL</t>
  </si>
  <si>
    <t>PATRIA AMANCIO FERRERA</t>
  </si>
  <si>
    <t>REPRESENTACION LOCAL DE TRABAJO DE SAN FRANCISCO DE MACORIS MT</t>
  </si>
  <si>
    <t>ANLLIRY YASMIN TEJADA HICIANO (LICD</t>
  </si>
  <si>
    <t xml:space="preserve">CARMEN ELIZABET EVARISTA HENRIQUEZ </t>
  </si>
  <si>
    <t>ISABEL SILVERIA FERRERAS RODRIGUEZ</t>
  </si>
  <si>
    <t>ARLETTE HICIANO GUZMAN</t>
  </si>
  <si>
    <t>HIPOLITO SANCHEZ ADAMES</t>
  </si>
  <si>
    <t>CARLOS JESUS GALAN DURAN (LIC.)</t>
  </si>
  <si>
    <t>REPRESENTACION LOCAL DE TRABAJO DE SAN JOSE DE OCOA MT</t>
  </si>
  <si>
    <t>RAFAEL DURAN REMIGIO (LIC.)</t>
  </si>
  <si>
    <t>ADRIA AMARILYS GONZALEZ LARA</t>
  </si>
  <si>
    <t>ARIEL ELIBERTO AQUINO FELIZ</t>
  </si>
  <si>
    <t>JOSE ANTONIO PEREYRA BRITO</t>
  </si>
  <si>
    <t>ANGELICA MARIA MUÑOZ MONTAN</t>
  </si>
  <si>
    <t>REPRESENTACION LOCAL DE TRABAJO DE SAN JUAN DE LA MAGUANA MT</t>
  </si>
  <si>
    <t>YURY DIANA LEBRON FERRERAS</t>
  </si>
  <si>
    <t>JOSE ANDRES PANIAGUA</t>
  </si>
  <si>
    <t>ADALGISA YSABEL ALCANTARA MORENO</t>
  </si>
  <si>
    <t>JUAN MANUEL PEREZ MENDEZ</t>
  </si>
  <si>
    <t>REPRESENTACION LOCAL DE TRABAJO DE SAN PEDRO DE MACORIS MT</t>
  </si>
  <si>
    <t>LEONOR MERCEDES MARTINEZ MARTINEZ (</t>
  </si>
  <si>
    <t>SINDY DAHIAN SIERRA FELICIANO</t>
  </si>
  <si>
    <t>MARIA ALTAGRACIA CARO GUERRERO</t>
  </si>
  <si>
    <t>JUAN MERCEDES BASILIO</t>
  </si>
  <si>
    <t>MARIBEL TAVERAS MEDINA</t>
  </si>
  <si>
    <t>DARIO ANTONIO CUETO LEONARDO</t>
  </si>
  <si>
    <t>BELLANIRA ARECHE JIMENEZ</t>
  </si>
  <si>
    <t>CATHERINE ARREDONDO SANTANA</t>
  </si>
  <si>
    <t>MODESTA SOLIVER MERCEDES</t>
  </si>
  <si>
    <t>BIKIANA YOJANNY AGRAMONTE GOMEZ</t>
  </si>
  <si>
    <t>HENDRY DIAZ ORTIZ</t>
  </si>
  <si>
    <t>SERGIO REMIGIO GARCIA ARIAS (LIC.)</t>
  </si>
  <si>
    <t>VICTOR GUERRERO OGANDO (LIC.)</t>
  </si>
  <si>
    <t>PEDRO JULIO ZAPATA MONCION (LIC.)</t>
  </si>
  <si>
    <t>IVELISSE MARIA MATA ROJAS</t>
  </si>
  <si>
    <t>MARIA ISABEL PAULINO PARRA</t>
  </si>
  <si>
    <t>MARIA MARIGNACIA RODRIGUEZ MARTINEZ</t>
  </si>
  <si>
    <t>ANA FRANCISCA TAVAREZ GARCIA</t>
  </si>
  <si>
    <t>DIGNA MERCEDES VARGAS JIMENEZ</t>
  </si>
  <si>
    <t>GRACE MERCEDES LORA BATLLE</t>
  </si>
  <si>
    <t>PEDRO PABLO TAVERAS MARTINEZ</t>
  </si>
  <si>
    <t>VLADIMIR ORLANDO RODRIGUEZ</t>
  </si>
  <si>
    <t>CARLOS ALBERTO RODRIGUEZ ARIAS (LIC</t>
  </si>
  <si>
    <t>MARIA ALEJANDRA TEJADA SANABIA</t>
  </si>
  <si>
    <t>CARMEN IRIS FRIAS</t>
  </si>
  <si>
    <t>MARITZA DE LA CRUZ ARVELO (LICDA.)</t>
  </si>
  <si>
    <t>LUCIANO DOMINGO MARTINEZ BATISTA</t>
  </si>
  <si>
    <t>ANA ALQUIDANIA TEJADA GONZALEZ</t>
  </si>
  <si>
    <t>YUNISSE MARIA SUAREZ GONZALEZ</t>
  </si>
  <si>
    <t>DEWAR DAVID REYES PEÑA</t>
  </si>
  <si>
    <t>LAURA LIZ LUCIANO</t>
  </si>
  <si>
    <t>DEIVY MADIEL MEDINA COMPRES</t>
  </si>
  <si>
    <t>MALVIN GERMAN SALCEDO MORA</t>
  </si>
  <si>
    <t>EDUARDO HERNANDEZ DELGADO</t>
  </si>
  <si>
    <t>HILDA MERCEDES LOPEZ MARTINEZ</t>
  </si>
  <si>
    <t>RICHARD TEJADA CRUZ</t>
  </si>
  <si>
    <t>ANA YAJAIRA PICHARDO RODRIGUEZ</t>
  </si>
  <si>
    <t>ROSY YANELL CUESTO GOMEZ</t>
  </si>
  <si>
    <t>LOURDES LISABET SORIANO JACOBO (LIC</t>
  </si>
  <si>
    <t>JESSICA FRANCHESSCA HEREDIA ESPINAL</t>
  </si>
  <si>
    <t>ENGRACIA MERCEDES REYES AGUILERA (L</t>
  </si>
  <si>
    <t>NICAURY DE LA CRUZ SOSA</t>
  </si>
  <si>
    <t>MIRIAM ELIZABETH AQUINO DE JESUS</t>
  </si>
  <si>
    <t>ROSARIO DE LA ROSA GUERRERO (LIC.)</t>
  </si>
  <si>
    <t>JUAN EMILIO REYES AYALA</t>
  </si>
  <si>
    <t>GRISELDA ALTAGRACIA GOMEZ RAMIREZ (</t>
  </si>
  <si>
    <t>DILCIA RODRIGUEZ RAMIREZ (LICDA.)</t>
  </si>
  <si>
    <t>JOSE FERNANDEZ VARGAS (LIC.)</t>
  </si>
  <si>
    <t>MARIA DEL CARMEN CUETO SANTANA (DRA</t>
  </si>
  <si>
    <t>ARACELIS GUERRERO</t>
  </si>
  <si>
    <t>RONNY ROMAN LEYBA MORENO</t>
  </si>
  <si>
    <t>MARTA NORIS PANTALEON FERRERIRA (LI</t>
  </si>
  <si>
    <t>KYRSI MARTINEZ SANTANA (LICDA.)</t>
  </si>
  <si>
    <t>SANTIAGO MONTERO OGANDO (LIC.)</t>
  </si>
  <si>
    <t>JACQUELINE ALTAGRACIA MATA PEREZ</t>
  </si>
  <si>
    <t>BERKY MEJIA DICKSON</t>
  </si>
  <si>
    <t>MARISOL PLACERES MENDEZ</t>
  </si>
  <si>
    <t>ORQUIDEA MORAIMA MORATO CACERES</t>
  </si>
  <si>
    <t>MARVELIS HERNANDEZ TRINIDAD</t>
  </si>
  <si>
    <t>RITA AMADA ESPINO MANZUETA</t>
  </si>
  <si>
    <t>PERSEVERANA PONCIANO VILORIO</t>
  </si>
  <si>
    <t>CARLA JIMENEZ DE JESUS (LICDA.)</t>
  </si>
  <si>
    <t>VICTOR MANUEL ZABALA RODRIGUEZ</t>
  </si>
  <si>
    <t>RAFAELA SANCHEZ CASTILLO</t>
  </si>
  <si>
    <t>MARIA SOTO</t>
  </si>
  <si>
    <t>ENERCIDA ALEXANDE MONTERO RODRIGUEZ</t>
  </si>
  <si>
    <t>FRANCISCO RICARDO FRANCO BAEZ</t>
  </si>
  <si>
    <t>MARIA ELENA CARELA SANTANA</t>
  </si>
  <si>
    <t>FELIPA JAIME CONNOR</t>
  </si>
  <si>
    <t>MARGARITA MARIA ORTIZ DE LA CRUZ</t>
  </si>
  <si>
    <t>JUAN MANUEL MERCEDES MONTAÑO (LIC.)</t>
  </si>
  <si>
    <t>MAXIMILIANO HEREDIA</t>
  </si>
  <si>
    <t>JOSELIN DOMINGUEZ</t>
  </si>
  <si>
    <t>SORANYI ENCARNACION MONTERO</t>
  </si>
  <si>
    <t>CLARIBEL VICENTE VALDEZ</t>
  </si>
  <si>
    <t>REPRESENTACION LOCAL DE TRABAJO DE SANTO DOMINGO OESTE MT</t>
  </si>
  <si>
    <t>GLORIA ELIZABETH GONZALEZ LOCKHART</t>
  </si>
  <si>
    <t>RAMON ANTONIO CRUZ PEGUERO</t>
  </si>
  <si>
    <t>MARIA ALTAGRACIA ABREU PAULINO</t>
  </si>
  <si>
    <t>CLAUDIA ALEJANDRA FERMIN ENCARNACIO</t>
  </si>
  <si>
    <t>ELISANIA LARA JAVIER</t>
  </si>
  <si>
    <t>YSABEL TAVAREZ SANCHEZ</t>
  </si>
  <si>
    <t>SUSANA MATOS MEDINA</t>
  </si>
  <si>
    <t>LIGIA MATILDE PADOVANI GUZMAN (DRA.</t>
  </si>
  <si>
    <t>FABIA VALDEZ SURIEL</t>
  </si>
  <si>
    <t>ROBERTO NATHANIEL MONAGAS GONZALEZ</t>
  </si>
  <si>
    <t>CARLOS MANUEL CAMPECHANO ALCANTARA</t>
  </si>
  <si>
    <t>ALBERT DE JESUS ROSARIO FIGUEROA</t>
  </si>
  <si>
    <t>YAJAIRA BLANCO</t>
  </si>
  <si>
    <t>SUSANA ALTAGRACIA FERNANDEZ ARIAS (</t>
  </si>
  <si>
    <t>YLONKA LORINLEY POLANCO CRUZ</t>
  </si>
  <si>
    <t>ELSA MIGUELINA GUILLEN GERONIMO</t>
  </si>
  <si>
    <t>MIGUELINA MONTERO MONTERO</t>
  </si>
  <si>
    <t>WILLIAM ANTONIO RODRIGUEZ VASQUEZ</t>
  </si>
  <si>
    <t>ROBERTO ANTONIO SILFA PEREZ</t>
  </si>
  <si>
    <t>ALMA DANESA INOA CASTRO (LICDA.)</t>
  </si>
  <si>
    <t>RAMON EMILIO AGRAMONTE MELO (LIC.)</t>
  </si>
  <si>
    <t>JUANITA DIAZ CABRERA (LICDA.)</t>
  </si>
  <si>
    <t>CANDI ROSA FAMILIA MUESES</t>
  </si>
  <si>
    <t>MARIA GUADALUPE SANCHEZ GUZMAN</t>
  </si>
  <si>
    <t>FELIPE DE JESUS HIDALGO JAVIER</t>
  </si>
  <si>
    <t>ALEXANDER ADON ROSARIO</t>
  </si>
  <si>
    <t>MARIA ANTONIA CABRERA FERNANDEZ (LI</t>
  </si>
  <si>
    <t>LUZ BERKYS NUÑEZ ESPINOSA</t>
  </si>
  <si>
    <t>REPRESENTACION LOCAL DE TRABAJO DE EL SEYBO MT</t>
  </si>
  <si>
    <t>JOSE FRANCISCO SANCHEZ CARELA</t>
  </si>
  <si>
    <t>VIRGINIA CECILIA ZORRILLA NIETO</t>
  </si>
  <si>
    <t>DARIO FRIAS CARELA</t>
  </si>
  <si>
    <t>FELICIA FORCHEZ RAMOS</t>
  </si>
  <si>
    <t>ANGELA ZOMERI AYBAR RAMOS</t>
  </si>
  <si>
    <t>JUAN FRANCISCO GUERRERO PEÑA</t>
  </si>
  <si>
    <t>MERY STEPHSNNY SEVERINO VASQUEZ</t>
  </si>
  <si>
    <t>DIRECCION DE INSPECCION MT</t>
  </si>
  <si>
    <t>FRANCISCA LEONOR TEJADA VASQUEZ (LI</t>
  </si>
  <si>
    <t>KATHERINE MARIE BAEZ CASTILLO</t>
  </si>
  <si>
    <t>JACINTO DIOMEDES PEREZ LACHAPEL (DR</t>
  </si>
  <si>
    <t>MARIA DE LA CRUZ MERCEDES (DRA.)</t>
  </si>
  <si>
    <t>JUAN RAMON VENTURA REYES</t>
  </si>
  <si>
    <t>DIRECCION DE MEDIACION Y ARBITRAJE MT</t>
  </si>
  <si>
    <t>LILLIAM JOSEFINA OLIVIER DE LIMA</t>
  </si>
  <si>
    <t>LUIS FRANCISCO REGALADO TAVAREZ</t>
  </si>
  <si>
    <t>RAMONA RAFAELA DEL CARMEN HERNANDEZ</t>
  </si>
  <si>
    <t>ERIDANIA MERCEDES ALVAREZ DE LA ROS</t>
  </si>
  <si>
    <t>COMITE NACIONAL DE SALARIO MT</t>
  </si>
  <si>
    <t>PATRICIA EVANGELINA REYES HERNANDEZ</t>
  </si>
  <si>
    <t>BELIZA ALTAGRACIA PAULINO GONZALEZ</t>
  </si>
  <si>
    <t>GENESIS SAMUEL DEL ROSARIO UBIERA</t>
  </si>
  <si>
    <t>ERASMO ALBERTO PEREZ TEJEDA</t>
  </si>
  <si>
    <t>RUTH ARGELIA RONDON</t>
  </si>
  <si>
    <t>ANDRES ROJAS ROSARIO</t>
  </si>
  <si>
    <t>RAMON GUSTAVO GARCIA RAMOS</t>
  </si>
  <si>
    <t>ZAHIRA HEROINA GRULLON DE LA CRUZ</t>
  </si>
  <si>
    <t>DIRECCION GENERAL DE HIGIENE Y SEGURIDAD INDUSTRIAL  MT</t>
  </si>
  <si>
    <t>INGRID YISSEL BASORA OZUNA</t>
  </si>
  <si>
    <t>OBSERVATORIO DE PREVENCION DE RIESGOS LABORALES  MT</t>
  </si>
  <si>
    <t>BIENVENIDO CASTILLO</t>
  </si>
  <si>
    <t>ANA FRANCISCA RODRIGUEZ RODRIGUEZ</t>
  </si>
  <si>
    <t>DEPARTAMENTO DE VIGILANCIA Y EVALUACIÓN MT</t>
  </si>
  <si>
    <t>JOAQUIN LORENZO MONTILLA</t>
  </si>
  <si>
    <t>FERNANDO EMILIO SANTANA SEPULVEDA</t>
  </si>
  <si>
    <t>MARTHA RAMONA PICHARDO BAEZ</t>
  </si>
  <si>
    <t>GREGORIA PAYANO VELEZ (LICDA.)</t>
  </si>
  <si>
    <t>LILLIAM ADALISA DE LOS MILAGRO RODR</t>
  </si>
  <si>
    <t>DEPARTAMENTO DE DIVULGACIÓN Y PREVENCION MT</t>
  </si>
  <si>
    <t>DORKA RAMIREZ RODRIGUEZ</t>
  </si>
  <si>
    <t>DIRECCION DE TRABAJO INFANTIL MT</t>
  </si>
  <si>
    <t>JUANA RAMIREZ DE JESUS</t>
  </si>
  <si>
    <t>RODOLFO RIVERA DIAZ</t>
  </si>
  <si>
    <t>SARAH RUFINA GONZALEZ RUBIO</t>
  </si>
  <si>
    <t>DANILO BELEN SANCHEZ</t>
  </si>
  <si>
    <t>SANTIAGO NUESI PEÑA</t>
  </si>
  <si>
    <t>ENEMENCIO FEDERICO GOMERA RAMON</t>
  </si>
  <si>
    <t>BELKYS DE LA ROSA PEREZ</t>
  </si>
  <si>
    <t>IGNACIO ANTONIO PEREZ PERALTA</t>
  </si>
  <si>
    <t>SUB DIRECTOR</t>
  </si>
  <si>
    <t>ENCARGADO DE UNIDAD</t>
  </si>
  <si>
    <t>REPRESENTANTE LOCAL</t>
  </si>
  <si>
    <t>ENCARGADO UNIDAD</t>
  </si>
  <si>
    <t>SECRETARIA AUXILIAR</t>
  </si>
  <si>
    <t>INSPECTOR (A) SUPERVISOR (A)</t>
  </si>
  <si>
    <t>MEDIADOR</t>
  </si>
  <si>
    <t>SUB-DIRECTOR</t>
  </si>
  <si>
    <t>TECNICO</t>
  </si>
  <si>
    <t>COORDINADOR DE LA DIFUSION DE</t>
  </si>
  <si>
    <t>JUAN PABLO FERNANDEZ RODRIGUEZ</t>
  </si>
  <si>
    <t>DORCA MARGARITA GARCIA SANCHEZ</t>
  </si>
  <si>
    <t>DOLLY CELESTE GRACIANO MATOS</t>
  </si>
  <si>
    <t>LAURA DOLORES DIAZ PEREZ</t>
  </si>
  <si>
    <t>MARILUZ DE LOS SANTOS ALCANTARA</t>
  </si>
  <si>
    <t>DIVISION DE ATENCION VIH Y SIDA MT</t>
  </si>
  <si>
    <t>JULIANA ESTHER REYES MENDEZ</t>
  </si>
  <si>
    <t>ENRIQUE REINALDO ALFAU CASTILLO</t>
  </si>
  <si>
    <t>COORDINADOR DESPACHO</t>
  </si>
  <si>
    <t>IRMA LISBETH RODRIGUEZ COMPRES</t>
  </si>
  <si>
    <t>WINSTON MARTE VERAS</t>
  </si>
  <si>
    <t>AYUNTAMIENTO DE MANTENIMIENTO</t>
  </si>
  <si>
    <t>JHADIT ESMERALDA VALENZUELA JIMENEZ</t>
  </si>
  <si>
    <t>ANA MARIA DE LOS SANTOS SANTOS</t>
  </si>
  <si>
    <t>CONSERJE SERV. GENERALES</t>
  </si>
  <si>
    <t>RADHAMES DE JESUS REYES ROSARIO</t>
  </si>
  <si>
    <t>PEDRO MUÑOZ ALEJO</t>
  </si>
  <si>
    <t>FANNY ESTHER FELIZ PEREZ</t>
  </si>
  <si>
    <t>ANA HILDA FIGUEREO MATEO</t>
  </si>
  <si>
    <t>RAISA SOLER</t>
  </si>
  <si>
    <t>JULIA KARINY PEÑA GUERRERO</t>
  </si>
  <si>
    <t>SANTIAGO PEÑA SOSA</t>
  </si>
  <si>
    <t>JUANA VASQUEZ MOSQUEA</t>
  </si>
  <si>
    <t>KISAIRA PAOLA DE LOS SANTOS TAVERAS</t>
  </si>
  <si>
    <t>PATRICIA MORILLO GRULLON</t>
  </si>
  <si>
    <t>JULIO CESAR NUÑEZ ROSARIO</t>
  </si>
  <si>
    <t>DILENNIS FELIZ SAMBOY</t>
  </si>
  <si>
    <t>KEISY MIRQUELADY PEREZ POLANCO</t>
  </si>
  <si>
    <t>DIANA CAROLINA DIAZ PEREZ</t>
  </si>
  <si>
    <t>JULIO CESAR SORIANO AMPARO</t>
  </si>
  <si>
    <t>ANALISTA LEGAL</t>
  </si>
  <si>
    <t>SANTO GERTRUDYS SOTO VASQUEZ</t>
  </si>
  <si>
    <t>JUANA MARIA DE JESUS DEL ROSARIO</t>
  </si>
  <si>
    <t>SINTHIA VARGAS CUEVAS</t>
  </si>
  <si>
    <t>FRANKLIN MAYOBANEX ROSA GARCIA</t>
  </si>
  <si>
    <t>JUNIOR ALEXANDER RAMOS CRUZ</t>
  </si>
  <si>
    <t>HILARIO AGUSTIN MARTE PANTALEON</t>
  </si>
  <si>
    <t>MINERVA PERALTA FOX</t>
  </si>
  <si>
    <t>YOCELYN ALEXANDRA GONZALEZ CEPEDA</t>
  </si>
  <si>
    <t>ANALISTA DE DESARROLLO ORGANIZACIONAL</t>
  </si>
  <si>
    <t>BLADIMIR EMILIO VALDEZ ALVINO</t>
  </si>
  <si>
    <t>ELIZABETH MAÑON PAULA</t>
  </si>
  <si>
    <t>ANGEL MISAEL MONTERO</t>
  </si>
  <si>
    <t>LUIS FEDERICO GONZALEZ HEREDIA</t>
  </si>
  <si>
    <t>FABIAN ANIBAL PEÑA GONZALEZ</t>
  </si>
  <si>
    <t>EDWARD DE LOS SANTOS DE LA ROSA</t>
  </si>
  <si>
    <t>RAMONA ESTHEFANIA MARTE TORRES</t>
  </si>
  <si>
    <t>DOMINGO CABRAL DE LA ROSA</t>
  </si>
  <si>
    <t>DUCLENIA MARIA TAVAREZ ABREU</t>
  </si>
  <si>
    <t>TECNICO ADMINISTRATIVO</t>
  </si>
  <si>
    <t>DULCE MARIA CABRERA DEL ORBE</t>
  </si>
  <si>
    <t>BRENDA ROA MONITLLA</t>
  </si>
  <si>
    <t>FELIPE ANTONIO CAPELLAN PEREZ</t>
  </si>
  <si>
    <t>SUPERVISOR MANTENIMIENTO</t>
  </si>
  <si>
    <t>JUAN ANTONIO SANCHEZ VALDEZ</t>
  </si>
  <si>
    <t>DIANA CAROLINA CASTILLO PEREZ</t>
  </si>
  <si>
    <t>JOHNNY CABRERA</t>
  </si>
  <si>
    <t>MELISSA CHRISTINE DELGADO ULERIO</t>
  </si>
  <si>
    <t>MENSAJERA INTERNA</t>
  </si>
  <si>
    <t>Sexo</t>
  </si>
  <si>
    <t>Categoría</t>
  </si>
  <si>
    <t>FEMENINO</t>
  </si>
  <si>
    <t>MASCULINO</t>
  </si>
  <si>
    <t>AGUEDA MARIA SUERO</t>
  </si>
  <si>
    <t>ANNY STEFANY GUTIERREZ RODRIGUEZ</t>
  </si>
  <si>
    <t>ESTATUTO SIMPLIFICADO</t>
  </si>
  <si>
    <t>ZUNILDA ALVARADO</t>
  </si>
  <si>
    <t>EDDY SOSA CASTILLO</t>
  </si>
  <si>
    <t>ADA YSABEL VALENZUELA GUERRERO</t>
  </si>
  <si>
    <t>LIBRE NOMBRAMIENTO Y REMOCION</t>
  </si>
  <si>
    <t>CARRERA ADMINISTRATIVA</t>
  </si>
  <si>
    <t xml:space="preserve"> CARRERA ADMINISTRATIVA</t>
  </si>
  <si>
    <t>ROMERI ALTAGRACIA BEATO ROQUE</t>
  </si>
  <si>
    <t>IVELISSE ALTAGRACIA SULIS PANIAGUA</t>
  </si>
  <si>
    <t>JOSE MANUEL RIVERA MONTILLA</t>
  </si>
  <si>
    <t>AUXILIAR ADMINISTRATIVO</t>
  </si>
  <si>
    <t>KENIA MARIA LEREBOURS DE LOS SANTOS</t>
  </si>
  <si>
    <t>MARIA MIGUELINA ALVINO VALDEZ</t>
  </si>
  <si>
    <t>JOSE ALBERTO PEÑA</t>
  </si>
  <si>
    <t>JUANA EVANGELISTA JOSE GUZMAN</t>
  </si>
  <si>
    <t>HILDA MARIA ALCANTARA ALCANTARA</t>
  </si>
  <si>
    <t>RUSBELY MASSIEL POLANCO CAMPUSANO</t>
  </si>
  <si>
    <t>JUAN FRANCISCO GERMAN GARCIA</t>
  </si>
  <si>
    <t>RENATA MARIA MARTINEZ GARCIA</t>
  </si>
  <si>
    <t>LUIS ENRIQUE MATOS PEREZ</t>
  </si>
  <si>
    <t>LUISA ALEJANDRA DE LA CRUZ FERMIN</t>
  </si>
  <si>
    <t>CARMEN LUISA SOTO SANTOS</t>
  </si>
  <si>
    <t>YISSETTE VALENTINA CONTRERAS HERNANDEZ</t>
  </si>
  <si>
    <t>KARIN AURA FIGUEREO CABRAL</t>
  </si>
  <si>
    <t>WINSTON EDRIS ZABALA SOLIS</t>
  </si>
  <si>
    <t>REPRESENTACION LOCAL DE TRABAJO DE SANTIAGO RODRRIGUEZ MT</t>
  </si>
  <si>
    <t>ENCARGADA DE SERVICIO AL PERSONAL</t>
  </si>
  <si>
    <t>JOHANNA BURGOS ROJJAS</t>
  </si>
  <si>
    <t>ALTAGRACIA VENTURA SEPULVEDA</t>
  </si>
  <si>
    <t>MAYERI FRANCHESCA PEREZ PEÑA</t>
  </si>
  <si>
    <t>MARIA MAGDALENA PEREZ TORRES</t>
  </si>
  <si>
    <t>ANTONIA RUIZ</t>
  </si>
  <si>
    <t>ARIEL DANILO MARCHENA MESA</t>
  </si>
  <si>
    <t>FRANCISCO MARTINEZ SALA</t>
  </si>
  <si>
    <t>ORIENTADOR OCUPACIONAL</t>
  </si>
  <si>
    <t>JUANA VERONICA BAEZ MONTERO</t>
  </si>
  <si>
    <t>MARILYN PAULINO</t>
  </si>
  <si>
    <t>VIGNY GUILLERMINA ARECHE ROSARIO</t>
  </si>
  <si>
    <t>AIXILIAR ADMINISTRATIVA A.</t>
  </si>
  <si>
    <t>VICTOR HUGO DE JESUS CASTILLO TRINI</t>
  </si>
  <si>
    <t>JACQUELINES MARIA SANCHEZ CASTRO</t>
  </si>
  <si>
    <t>MERCEDES AMADOR RAMIREZ</t>
  </si>
  <si>
    <t>ONIVEL CUEVAS RUBIO</t>
  </si>
  <si>
    <t>AUXILIAR ADMINISTRATIVA A</t>
  </si>
  <si>
    <t>AUXKILIAR ADMINISTRATIVO A</t>
  </si>
  <si>
    <t>YERALDIN BELEN DE CEDEÑO</t>
  </si>
  <si>
    <t>AUXILIAR ADMINISTRATIVO A.</t>
  </si>
  <si>
    <t>CARMEN BEATRIZ FERNANDEZ</t>
  </si>
  <si>
    <t>AUXILIAR ADMINISRATIVA A</t>
  </si>
  <si>
    <t>DANIELA CRISTAL DE LA ROSA AQUINO</t>
  </si>
  <si>
    <t>MORELIA JAVIER PEÑA</t>
  </si>
  <si>
    <t>MANUEL ANTONIO HENRRY POLANCO</t>
  </si>
  <si>
    <t>CAROLIN MARIEL ALCANTARA REYNOSO</t>
  </si>
  <si>
    <t>AUXILIAR DE PROTOCOLO</t>
  </si>
  <si>
    <t>AUXILIAR DE EVENTO Y PROTOCOLO</t>
  </si>
  <si>
    <t xml:space="preserve">ASISTENTE </t>
  </si>
  <si>
    <t>MARICRYS  KAROLINA MORILLO GERMOSEN</t>
  </si>
  <si>
    <t>AUXILIAR DE INDORMACION CIUDADDANA</t>
  </si>
  <si>
    <t>DOMINGO ARIAS ANDUJAR</t>
  </si>
  <si>
    <t>MONSON DEFINANZA</t>
  </si>
  <si>
    <t>MACULINO</t>
  </si>
  <si>
    <t>ERNESTO DE LEON  SANCHEZ</t>
  </si>
  <si>
    <t>AUX. ALMACEN</t>
  </si>
  <si>
    <t>CARLOS RAMON MARTINEZ REYES</t>
  </si>
  <si>
    <t>RUBEL MEDINA REYES</t>
  </si>
  <si>
    <t>CARMEN  M. ELIZABETH ABREU GRATEREAU</t>
  </si>
  <si>
    <t>EVANGELINA PEREZ</t>
  </si>
  <si>
    <t>SUNILDA DE JESUS VASQUEZ ARIAS</t>
  </si>
  <si>
    <t>DIGITADORA</t>
  </si>
  <si>
    <t>ANA YOKASTA FERNANDEZ LIQUET</t>
  </si>
  <si>
    <t>PEDRO GARCIA PEÑALO</t>
  </si>
  <si>
    <t>FRANCISCA DE OLEO  ENCARNACION</t>
  </si>
  <si>
    <t>YNGRI RAQUEL ROSSI SOLANO</t>
  </si>
  <si>
    <t>NATHALY GUTIERREZ ORTIZ</t>
  </si>
  <si>
    <t>JENNIFER RIVERA TAVERAS</t>
  </si>
  <si>
    <t>OFICINA TERRITORIAL DE EMPLEO SAN FRANCISCO DE MACORIS</t>
  </si>
  <si>
    <t>FELICITA TAPIA FABIAN</t>
  </si>
  <si>
    <t>ANIBAL DE JESUS PIMENTEL OGANDO</t>
  </si>
  <si>
    <t>ZULEICA ALTAGRACIA DOLONE GARCIA</t>
  </si>
  <si>
    <t>AUXILIAR ALMACEN Y SUMINISTRO</t>
  </si>
  <si>
    <t>JOAQUIN HERNANDEZ ROSARIO</t>
  </si>
  <si>
    <t>VIDAL RAMIREZ DE JESUS</t>
  </si>
  <si>
    <t>BALBINA PAEZ CANDELARIO</t>
  </si>
  <si>
    <t>YOSELYN LOPEZ</t>
  </si>
  <si>
    <t>JENNY GISELLE MINIÑO TAVAREZ</t>
  </si>
  <si>
    <t>MARCOS ERNESTO FERNANDEZ FELIZ</t>
  </si>
  <si>
    <t>ANA RINA TEJADA GIL</t>
  </si>
  <si>
    <t>FEMEMINO</t>
  </si>
  <si>
    <t>SOLANGE DIPP CASTILLO</t>
  </si>
  <si>
    <t>YANIRA ANTONIA HERASME HERASME (LIC</t>
  </si>
  <si>
    <t>JUAN DE JESUS ALBERTO DE LOS SANTOS</t>
  </si>
  <si>
    <t>YHERANDY DALLANARA PEÑA CORDERO</t>
  </si>
  <si>
    <t>BARTOLOME ANASTACIO PEREZ JIMENEZ</t>
  </si>
  <si>
    <t>MARTINA GENAO SANTOS</t>
  </si>
  <si>
    <t>RAMONA GIOVANNI PEGUERO LACHAPEL</t>
  </si>
  <si>
    <t>RICARDO PEÑA MESA</t>
  </si>
  <si>
    <t>LISBETH STEPHANY MENDEZ MERCEDES</t>
  </si>
  <si>
    <t>MELANIA CRUZ NUÑEZ</t>
  </si>
  <si>
    <t>ROSMERY PAMELA BARETT CUEVAS</t>
  </si>
  <si>
    <t>MARIA ISABEL DE LEON REYNOSO</t>
  </si>
  <si>
    <t>ANA LIDYA PEÑA SILAS</t>
  </si>
  <si>
    <t>ALEXANDER AQUINO VALERA</t>
  </si>
  <si>
    <t>YURILEKY FRIAS RAMOS</t>
  </si>
  <si>
    <t>LUCIANO ANTONIO ALVAREZ DIAZ</t>
  </si>
  <si>
    <t>MIRIAM MARGARITA GONZALEZ DE ROJAS</t>
  </si>
  <si>
    <t>CRISTINA EMPERATRIZ GARCIA VASQUEZ</t>
  </si>
  <si>
    <t>ESTELA GERALDO DE LOS SANTOS</t>
  </si>
  <si>
    <t>RANDY RODRIGUEZ</t>
  </si>
  <si>
    <t>RAQUEL YANIBEL DUARTE ROSARIO</t>
  </si>
  <si>
    <t>HANABELLE VAZQUEZ DEL ROSARIO</t>
  </si>
  <si>
    <t>ROSANNA DIANYSSI GOMEZ GOMEZ</t>
  </si>
  <si>
    <t>MARIA ARGENTINA GUZMAN ROSARIO</t>
  </si>
  <si>
    <t xml:space="preserve">SECRETARIA </t>
  </si>
  <si>
    <t>Empleado (2.87%)</t>
  </si>
  <si>
    <t>OFICINA TERRITORIAL DE EMPLEO SAN PEDRO DE MACORIS</t>
  </si>
  <si>
    <t>YERIZA TUSEN POLANCO</t>
  </si>
  <si>
    <t>VIRGINIA VARGAS BERBERE</t>
  </si>
  <si>
    <t>JACKELINE VASQUEZ CASTILLO</t>
  </si>
  <si>
    <t>ANDRES LUCIANO</t>
  </si>
  <si>
    <t>CLARIBEL ALMANZAR PEREZ</t>
  </si>
  <si>
    <t>FRANKLIN ESTEBAN ROSARIO RODRIGUEZ</t>
  </si>
  <si>
    <t>GLORIA ESTHEL MENDEZ MENDEZ</t>
  </si>
  <si>
    <t>JULIO ERNESTO RAMIREZ LORENZO</t>
  </si>
  <si>
    <t>YRENI ROSSALI VALENZUELA ALCANTARA</t>
  </si>
  <si>
    <t>MARISOL MARTINEZ AVILA</t>
  </si>
  <si>
    <t>ANA JOSEFA RINCON</t>
  </si>
  <si>
    <t>OFICINA TERRITORIAL DE EMPLEO LA VEGA</t>
  </si>
  <si>
    <t>OGILDA CRISTINA SOSA PEÑA</t>
  </si>
  <si>
    <t>EDUARDO ENCARNACION ENCARNACION</t>
  </si>
  <si>
    <t>FRANCISCO HERNANDEZ ACOSTA</t>
  </si>
  <si>
    <t>NANCY VALERA VALERA</t>
  </si>
  <si>
    <t>ALEXANDER DE JESUS PERALTA HENRIQUEZ</t>
  </si>
  <si>
    <t>JOSE DOLORES ENRIQUEZ BAEZ</t>
  </si>
  <si>
    <t>MIGUEL BENTURA GOMEZ SEGURA</t>
  </si>
  <si>
    <t>RUBEN ALMONTE ALMANZAR</t>
  </si>
  <si>
    <t>SULEIDY DE LA ROSA DIAZ</t>
  </si>
  <si>
    <t>EDGAR STIVEN MENA CUELLO</t>
  </si>
  <si>
    <t>ADMINISTRADOR BASE DE DATOS</t>
  </si>
  <si>
    <t>VICENTE SANTAMARIA HERNANDEZ</t>
  </si>
  <si>
    <t>ALEJANDRA SILVERIO</t>
  </si>
  <si>
    <t>MARINO JOSE SEVERINO JOSE</t>
  </si>
  <si>
    <t>SEVERIANO VILLA GIL</t>
  </si>
  <si>
    <t>ABEL JOSE MORALES PAREDES</t>
  </si>
  <si>
    <t>OSVALDO ROJAS RODRIGUEZ</t>
  </si>
  <si>
    <t xml:space="preserve">MENSAJERO </t>
  </si>
  <si>
    <t>ESMAILYN CUEVAS RUIZ</t>
  </si>
  <si>
    <t>KAROLAY STEPHANIE MONTERO DECENA</t>
  </si>
  <si>
    <t>AYDANTE DE MANTENIMIENTO</t>
  </si>
  <si>
    <t>LISSETTE FERNANDEZ RODRIGUEZ</t>
  </si>
  <si>
    <t>ANGELA LAURENCIO</t>
  </si>
  <si>
    <t>SUPERVISOR</t>
  </si>
  <si>
    <t>EROICO DEL PILAR PEREZ GLASS</t>
  </si>
  <si>
    <t>TECNICO EN REFRIGERACION</t>
  </si>
  <si>
    <t>YOHANNI FLORIAN CARMONA</t>
  </si>
  <si>
    <t>TERESA ANGELICA TEJEDA REYES</t>
  </si>
  <si>
    <t>FRANCIA DEL CARMEN JAQUEZ GARCIA</t>
  </si>
  <si>
    <t>JENNIFFER TIVISAY PERCEL FRANCO</t>
  </si>
  <si>
    <t>MIGUEL JOSE LOPEZ DEL CARMEN</t>
  </si>
  <si>
    <t>LAURINA GERALDO DE LA PAZ</t>
  </si>
  <si>
    <t>LEONARDO STALIN PICHARDO CAMACHO</t>
  </si>
  <si>
    <t>ANLLELY YAJAIRA CANDELARIO DE ASTACIO</t>
  </si>
  <si>
    <t>HAYRON BILL POLANCO BAEZ</t>
  </si>
  <si>
    <t>PETRONILA JEREZ</t>
  </si>
  <si>
    <t>MARIA ALTAGRACIA RODRIGUEZ</t>
  </si>
  <si>
    <t>FRANKLYN RAFAEL VALERA ESTEVEZ</t>
  </si>
  <si>
    <t>LUZ YSABEL SUAREZ JOSE</t>
  </si>
  <si>
    <t>FRANKLIN LUIS CONTRERAS VALENZUELA</t>
  </si>
  <si>
    <t>LILE YOLANDA SANTOS DIAZ</t>
  </si>
  <si>
    <t>DIGNORA JOSEFINA SUAREZ MARTINEZ</t>
  </si>
  <si>
    <t xml:space="preserve">CHISTHOFER ALEXANDER MORALES VASQUEZ </t>
  </si>
  <si>
    <t>OFICINA TERRITORIAL DE EMPLEO PUERTO PLATA</t>
  </si>
  <si>
    <t xml:space="preserve">AUXILIAR DE EVENTOS </t>
  </si>
  <si>
    <t>NIULKA PAYANO VARGAS</t>
  </si>
  <si>
    <t>LIDIA LUCIA LOPEZ ROSARIO</t>
  </si>
  <si>
    <t>ASESOR</t>
  </si>
  <si>
    <t>MILENA SHAMILE RUIZ PAREDES</t>
  </si>
  <si>
    <t>PEDRO PICHARDO ADAMES</t>
  </si>
  <si>
    <t>FELIX NAJARONI MORILLO RAMIREZ</t>
  </si>
  <si>
    <t>CINTHIA NATALIA TAVERAS HENRIQUEZ DE COLLADO</t>
  </si>
  <si>
    <t>DANIEL ESTEBAN PERALTA</t>
  </si>
  <si>
    <t>JUAN BAUTISTA ALTAGRACIA SORIANO SALAZAR</t>
  </si>
  <si>
    <t>MARIA DE LOS ANGELES SEGURA</t>
  </si>
  <si>
    <t>OFICINA TERRITORIAL DE EMPLEO MOCA</t>
  </si>
  <si>
    <t>NATHALI ALTAGRACIA MONEGRO RODRIGUEZ</t>
  </si>
  <si>
    <t>BELKIS DAMARIS HERNANDEZ RODRIGUEZ</t>
  </si>
  <si>
    <t>HECTOR MANUEL RICARDO CHEVALIER</t>
  </si>
  <si>
    <t>ODANIS DE JESUS BALDALLAQUE PICHARDO</t>
  </si>
  <si>
    <t>GENESIS JACQUELINE LIRIANO BETANCES</t>
  </si>
  <si>
    <t>COMITÉ NACIONAL DE SALARIO MT</t>
  </si>
  <si>
    <t>MARIA JULIA PAULINO CESPEDES</t>
  </si>
  <si>
    <t>SANTA YOSAIRE QUEZADA SANCHEZ</t>
  </si>
  <si>
    <t>ASESOR (A) EN RELACIONES INTERNACIONALES</t>
  </si>
  <si>
    <t>CHERYL VENESTTE VICTORIA DE HASSAN</t>
  </si>
  <si>
    <t>MIGUEL ANGEL PAULINO BAEZ</t>
  </si>
  <si>
    <t>LUIS ANGEL BACILO RODRIGUEZ</t>
  </si>
  <si>
    <t>GUILLERMINA MORILLO HERRERA</t>
  </si>
  <si>
    <t>DANIEL FRANKLIN TERRERO RODRIGUEZ</t>
  </si>
  <si>
    <t>ANGELA MARIA CRUZ ESTEVEZ</t>
  </si>
  <si>
    <t>DOMINGO DE LA ROSA PRESINAL</t>
  </si>
  <si>
    <t>JOSE MIGUEL RODRIGUEZ MEREGILDO</t>
  </si>
  <si>
    <t>BRANDON DE JESUS MERCEDES</t>
  </si>
  <si>
    <t>MILTON RAFAEL MARTINEZ GRULLON</t>
  </si>
  <si>
    <t>CARLA MARIANA LOPEZ GERMAN</t>
  </si>
  <si>
    <t>ASESORA DEL MINISTRO</t>
  </si>
  <si>
    <t>CARGO DE CONFIANZA</t>
  </si>
  <si>
    <t>MARIA LEIDA RAMIREZ</t>
  </si>
  <si>
    <t>KATY RAMIREZ ROSARIO</t>
  </si>
  <si>
    <t>BENJAMIN FRANKLIN RAMOS</t>
  </si>
  <si>
    <t>JOSE PASCUAL CRUZ (LIC.)</t>
  </si>
  <si>
    <t>RAMON RAMIREZ PIRON</t>
  </si>
  <si>
    <t>VIRGEN MARIA ALMONTE MANCEBO</t>
  </si>
  <si>
    <t>ANTONIO SALVADOR DILONE SANTIAGO</t>
  </si>
  <si>
    <t>YERRY MIGUEL MERAN TAVAREZ</t>
  </si>
  <si>
    <t>ANALISTA DE COMPRAS Y CONTRATACIONES</t>
  </si>
  <si>
    <t>SARA CAROLINA ZAITER TEJEDA</t>
  </si>
  <si>
    <t>ANALISTA CALIDAD EN LA GESTION</t>
  </si>
  <si>
    <t>MIGUEL ANGEL SOSA GOICO</t>
  </si>
  <si>
    <t>JESUS MANUEL GOMEZ HERNANDEZ</t>
  </si>
  <si>
    <t>MARILENI PINEDA</t>
  </si>
  <si>
    <t>DEPARTAMENTO OFICINA DE ACCESO A LA INFORMACION MT</t>
  </si>
  <si>
    <t>DIRECCION DE RELACIONES INTERNACIONALES MT</t>
  </si>
  <si>
    <t>DEPARTAMENTO DE CORRESPONDENCIA MT</t>
  </si>
  <si>
    <t>DIVISION DE ARCHIVO CENTRAL MT</t>
  </si>
  <si>
    <t>DIRECCION DE COMUNICACIONES MT</t>
  </si>
  <si>
    <t>DEPARTAMENTO DE PRENSA Y RELACIONES PUBLICAS MT</t>
  </si>
  <si>
    <t>DEPARTAMENTO DE PRODUCCION Y EDICION MT</t>
  </si>
  <si>
    <t>ANYI MELISSA CASTILLO RAMIREZ</t>
  </si>
  <si>
    <t>DEPARTAMENTO DE PROTOCOLO Y EVENTOS MT</t>
  </si>
  <si>
    <t>DIRECCION DE ATENCION AL CIUDADANO- MT</t>
  </si>
  <si>
    <t>MINISTERIO DE TRABAJO</t>
  </si>
  <si>
    <t>SECCION DE TRANSPORTACION</t>
  </si>
  <si>
    <t>DEPARTAMENTO DE CONTABILIDAD MT</t>
  </si>
  <si>
    <t>DEPARTAMENTO DE SEGURIDAD- MT</t>
  </si>
  <si>
    <t>DEPARTAMENTO DE TESORERIA MT</t>
  </si>
  <si>
    <t>DEPARTAMENTO DE EJECUCION PRESUPUESTARIA  MT</t>
  </si>
  <si>
    <t>SECCION DE ACTIVOS FIJOS MT</t>
  </si>
  <si>
    <t>DIVISION DE MANTENIMIENTO MT</t>
  </si>
  <si>
    <t>DEPARTAMENTO DE SERVICIOS GENERALES MT</t>
  </si>
  <si>
    <t>DEPARTAMENTO DE ALMACEN Y SUMINISTRO MT</t>
  </si>
  <si>
    <t>DIVISION DE MAYORDOMIA MT</t>
  </si>
  <si>
    <t>DEPARTAMENTO DE ORGANIZACIÓN DEL TRABAJO Y COMPENSACION MT</t>
  </si>
  <si>
    <t>DEPARTAMENTO DE EVALUACION DEL DESEMPEÑO Y CAPACITACION MT</t>
  </si>
  <si>
    <t>DEPARTAMENTO DE RELACIONES LABORALES Y SOCIALES MT</t>
  </si>
  <si>
    <t>DEPARTAMENTO DE REGISTRO CONTROL Y NOMINA MT</t>
  </si>
  <si>
    <t>DEPARTAMENTO DE DESARROLLO INSTITUCIONAL Y CALIDAD EN LA GESTION MT</t>
  </si>
  <si>
    <t>DEPARTAMENTO DE ESTADISTICAS LABORAL MT</t>
  </si>
  <si>
    <t>MARLEN MARIA DEL PILAR FRANCISCO SANDOVAL</t>
  </si>
  <si>
    <t>ENCARGADO DE DEPARTAMENTO</t>
  </si>
  <si>
    <t>SABI MARIEL FELIZ GARO</t>
  </si>
  <si>
    <t>JUAN ANTONIO REYES OFFRER</t>
  </si>
  <si>
    <t>KISAIRY NUÑEZ</t>
  </si>
  <si>
    <t>No.</t>
  </si>
  <si>
    <t>JOSE MANUEL BAEZ GARCIA</t>
  </si>
  <si>
    <t>JAVIER ALBERTO SUAREZ ASTACIO</t>
  </si>
  <si>
    <t>MARIA FERNANDA FELIX HERNANDEZ</t>
  </si>
  <si>
    <t>AMBAR ALEGNA JUSTO FERNANDEZ</t>
  </si>
  <si>
    <t>LOURGINA JEREZ PEREZ</t>
  </si>
  <si>
    <t>BRYAN COPLIN TERRERO</t>
  </si>
  <si>
    <t>AUXILIAR DE EMPLEO</t>
  </si>
  <si>
    <t>GALINA MARIE ARZENO</t>
  </si>
  <si>
    <t>MAGNOLIA CUEVAS CUEVAS</t>
  </si>
  <si>
    <t>YUDERKY VENTURA VALDEZ</t>
  </si>
  <si>
    <t>EDDY DE JESUS OLIVARES ORTEGA</t>
  </si>
  <si>
    <t>MERYLARDI PEÑA RODRIGUEZ</t>
  </si>
  <si>
    <t>ELIANA ELIZABETH MARTINEZ CASTILLO</t>
  </si>
  <si>
    <t>KARINA DIAZ ROA</t>
  </si>
  <si>
    <t>YUDELKY YAHAIRA CABRERA</t>
  </si>
  <si>
    <t>ELIANA DEL CARMEN REINOSO GIL</t>
  </si>
  <si>
    <t>ROSANNA ALTAGRACIA MONTERO PERALTA</t>
  </si>
  <si>
    <r>
      <t>Correspondiente al mes de Febrero</t>
    </r>
    <r>
      <rPr>
        <sz val="16"/>
        <color theme="1" tint="4.9989318521683403E-2"/>
        <rFont val="Arial"/>
        <family val="2"/>
      </rPr>
      <t xml:space="preserve"> del año 2025</t>
    </r>
  </si>
  <si>
    <r>
      <rPr>
        <sz val="16"/>
        <rFont val="Arial"/>
        <family val="2"/>
      </rPr>
      <t xml:space="preserve">Nómina de Sueldos: </t>
    </r>
    <r>
      <rPr>
        <u/>
        <sz val="16"/>
        <rFont val="Arial"/>
        <family val="2"/>
      </rPr>
      <t>Empleados Fijos</t>
    </r>
  </si>
  <si>
    <t xml:space="preserve">   (4*) Deducción directa declaración TSS del SUIRPLUS por registro de dependientes adicionales al SDSS. RD$1,715.46 por cada dependiente adicional registrado.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</si>
</sst>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#,##0.0"/>
  </numFmts>
  <fonts count="4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name val="Arial"/>
      <family val="2"/>
    </font>
    <font>
      <sz val="13"/>
      <name val="Arial"/>
      <family val="2"/>
    </font>
    <font>
      <b/>
      <sz val="12"/>
      <color theme="1"/>
      <name val="Book Antiqua"/>
      <family val="1"/>
    </font>
    <font>
      <sz val="8"/>
      <name val="Calibri"/>
      <family val="2"/>
      <scheme val="minor"/>
    </font>
    <font>
      <sz val="16"/>
      <color theme="1"/>
      <name val="Book Antiqua"/>
      <family val="1"/>
    </font>
    <font>
      <b/>
      <sz val="20"/>
      <name val="Bell MT"/>
      <family val="1"/>
    </font>
    <font>
      <sz val="11"/>
      <color theme="1"/>
      <name val="Century Gothic"/>
      <family val="2"/>
    </font>
    <font>
      <sz val="12"/>
      <color theme="1"/>
      <name val="Calibri"/>
      <family val="2"/>
      <scheme val="minor"/>
    </font>
    <font>
      <sz val="20"/>
      <name val="Bell MT"/>
      <family val="1"/>
    </font>
    <font>
      <sz val="11"/>
      <name val="Calibri"/>
      <family val="2"/>
      <scheme val="minor"/>
    </font>
    <font>
      <b/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6"/>
      <name val="Arial"/>
      <family val="2"/>
    </font>
    <font>
      <u/>
      <sz val="16"/>
      <name val="Arial"/>
      <family val="2"/>
    </font>
    <font>
      <sz val="16"/>
      <color theme="1" tint="4.9989318521683403E-2"/>
      <name val="Arial"/>
      <family val="2"/>
    </font>
    <font>
      <sz val="11"/>
      <name val="Arial"/>
      <family val="2"/>
    </font>
    <font>
      <sz val="11"/>
      <name val="Century Gothic"/>
      <family val="2"/>
    </font>
    <font>
      <sz val="18"/>
      <color theme="1"/>
      <name val="Century Gothic"/>
      <family val="2"/>
    </font>
    <font>
      <sz val="11"/>
      <color rgb="FFFF0000"/>
      <name val="Century Gothic"/>
      <family val="2"/>
    </font>
    <font>
      <sz val="11"/>
      <color theme="1"/>
      <name val="Arial"/>
      <family val="2"/>
    </font>
    <font>
      <b/>
      <sz val="11"/>
      <color theme="1"/>
      <name val="Century Gothic"/>
      <family val="2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39997558519241921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146">
    <xf numFmtId="0" fontId="0" fillId="0" borderId="0" xfId="0"/>
    <xf numFmtId="0" fontId="0" fillId="0" borderId="0" xfId="0" applyAlignment="1">
      <alignment horizontal="center" vertical="center"/>
    </xf>
    <xf numFmtId="0" fontId="18" fillId="33" borderId="0" xfId="0" applyFont="1" applyFill="1" applyAlignment="1">
      <alignment vertical="center"/>
    </xf>
    <xf numFmtId="0" fontId="19" fillId="33" borderId="0" xfId="0" applyFont="1" applyFill="1" applyAlignment="1">
      <alignment vertical="center"/>
    </xf>
    <xf numFmtId="0" fontId="19" fillId="33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18" fillId="33" borderId="0" xfId="0" applyFont="1" applyFill="1" applyAlignment="1">
      <alignment horizontal="center" vertical="center"/>
    </xf>
    <xf numFmtId="43" fontId="19" fillId="33" borderId="0" xfId="0" applyNumberFormat="1" applyFont="1" applyFill="1" applyAlignment="1">
      <alignment vertical="center"/>
    </xf>
    <xf numFmtId="164" fontId="18" fillId="33" borderId="0" xfId="0" applyNumberFormat="1" applyFont="1" applyFill="1" applyAlignment="1">
      <alignment vertical="center"/>
    </xf>
    <xf numFmtId="0" fontId="0" fillId="33" borderId="0" xfId="0" applyFill="1"/>
    <xf numFmtId="0" fontId="0" fillId="33" borderId="11" xfId="0" applyFill="1" applyBorder="1"/>
    <xf numFmtId="0" fontId="24" fillId="33" borderId="0" xfId="0" applyFont="1" applyFill="1" applyAlignment="1">
      <alignment vertical="center"/>
    </xf>
    <xf numFmtId="0" fontId="25" fillId="33" borderId="0" xfId="0" applyFont="1" applyFill="1"/>
    <xf numFmtId="0" fontId="0" fillId="33" borderId="10" xfId="0" applyFill="1" applyBorder="1"/>
    <xf numFmtId="0" fontId="0" fillId="33" borderId="0" xfId="0" applyFill="1" applyAlignment="1">
      <alignment vertical="center" wrapText="1"/>
    </xf>
    <xf numFmtId="0" fontId="27" fillId="33" borderId="0" xfId="0" applyFont="1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0" borderId="11" xfId="0" applyBorder="1"/>
    <xf numFmtId="0" fontId="0" fillId="0" borderId="11" xfId="0" applyBorder="1" applyAlignment="1">
      <alignment horizontal="left"/>
    </xf>
    <xf numFmtId="4" fontId="0" fillId="0" borderId="11" xfId="0" applyNumberFormat="1" applyBorder="1"/>
    <xf numFmtId="4" fontId="0" fillId="0" borderId="11" xfId="0" applyNumberForma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0" fontId="24" fillId="0" borderId="11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left" vertical="center"/>
    </xf>
    <xf numFmtId="4" fontId="24" fillId="0" borderId="11" xfId="0" applyNumberFormat="1" applyFont="1" applyBorder="1" applyAlignment="1">
      <alignment horizontal="right" vertical="center"/>
    </xf>
    <xf numFmtId="4" fontId="24" fillId="0" borderId="11" xfId="0" applyNumberFormat="1" applyFont="1" applyBorder="1" applyAlignment="1">
      <alignment horizontal="center" vertical="center"/>
    </xf>
    <xf numFmtId="4" fontId="27" fillId="0" borderId="11" xfId="0" applyNumberFormat="1" applyFont="1" applyBorder="1" applyAlignment="1">
      <alignment horizontal="right" vertical="center"/>
    </xf>
    <xf numFmtId="4" fontId="0" fillId="0" borderId="11" xfId="0" applyNumberFormat="1" applyBorder="1" applyAlignment="1">
      <alignment horizontal="right"/>
    </xf>
    <xf numFmtId="0" fontId="0" fillId="0" borderId="11" xfId="0" applyBorder="1" applyAlignment="1">
      <alignment horizontal="right"/>
    </xf>
    <xf numFmtId="4" fontId="0" fillId="0" borderId="11" xfId="0" applyNumberFormat="1" applyBorder="1" applyAlignment="1">
      <alignment horizontal="right" vertical="center"/>
    </xf>
    <xf numFmtId="43" fontId="1" fillId="0" borderId="11" xfId="42" applyFont="1" applyFill="1" applyBorder="1" applyAlignment="1">
      <alignment vertical="center"/>
    </xf>
    <xf numFmtId="49" fontId="0" fillId="0" borderId="11" xfId="0" applyNumberFormat="1" applyBorder="1" applyAlignment="1">
      <alignment horizontal="right" vertical="center"/>
    </xf>
    <xf numFmtId="43" fontId="1" fillId="0" borderId="11" xfId="42" applyFont="1" applyFill="1" applyBorder="1" applyAlignment="1">
      <alignment horizontal="right" vertical="center"/>
    </xf>
    <xf numFmtId="49" fontId="18" fillId="0" borderId="0" xfId="0" applyNumberFormat="1" applyFont="1" applyAlignment="1">
      <alignment horizontal="center" vertical="center"/>
    </xf>
    <xf numFmtId="49" fontId="16" fillId="0" borderId="0" xfId="0" applyNumberFormat="1" applyFont="1" applyAlignment="1">
      <alignment horizontal="center" vertical="center"/>
    </xf>
    <xf numFmtId="0" fontId="25" fillId="36" borderId="0" xfId="0" applyFont="1" applyFill="1"/>
    <xf numFmtId="0" fontId="0" fillId="0" borderId="11" xfId="0" applyBorder="1" applyAlignment="1">
      <alignment horizontal="center" vertical="center"/>
    </xf>
    <xf numFmtId="0" fontId="16" fillId="33" borderId="0" xfId="0" applyFont="1" applyFill="1"/>
    <xf numFmtId="0" fontId="0" fillId="33" borderId="0" xfId="0" applyFill="1" applyAlignment="1">
      <alignment vertical="center"/>
    </xf>
    <xf numFmtId="0" fontId="0" fillId="33" borderId="0" xfId="0" applyFill="1" applyAlignment="1">
      <alignment horizontal="center" vertical="center"/>
    </xf>
    <xf numFmtId="43" fontId="0" fillId="0" borderId="11" xfId="42" applyFont="1" applyFill="1" applyBorder="1" applyAlignment="1"/>
    <xf numFmtId="43" fontId="0" fillId="0" borderId="11" xfId="42" applyFont="1" applyFill="1" applyBorder="1" applyAlignment="1">
      <alignment vertical="center"/>
    </xf>
    <xf numFmtId="0" fontId="0" fillId="0" borderId="11" xfId="42" applyNumberFormat="1" applyFont="1" applyFill="1" applyBorder="1"/>
    <xf numFmtId="0" fontId="0" fillId="0" borderId="11" xfId="42" applyNumberFormat="1" applyFont="1" applyFill="1" applyBorder="1" applyAlignment="1">
      <alignment horizontal="left" vertical="top"/>
    </xf>
    <xf numFmtId="43" fontId="0" fillId="0" borderId="11" xfId="42" applyFont="1" applyFill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43" fontId="1" fillId="33" borderId="11" xfId="42" applyFont="1" applyFill="1" applyBorder="1" applyAlignment="1"/>
    <xf numFmtId="43" fontId="0" fillId="33" borderId="11" xfId="42" applyFont="1" applyFill="1" applyBorder="1" applyAlignment="1"/>
    <xf numFmtId="43" fontId="0" fillId="33" borderId="11" xfId="42" applyFont="1" applyFill="1" applyBorder="1" applyAlignment="1">
      <alignment horizontal="right"/>
    </xf>
    <xf numFmtId="49" fontId="18" fillId="33" borderId="0" xfId="0" applyNumberFormat="1" applyFont="1" applyFill="1" applyAlignment="1">
      <alignment horizontal="center" vertical="center"/>
    </xf>
    <xf numFmtId="4" fontId="19" fillId="33" borderId="0" xfId="0" applyNumberFormat="1" applyFont="1" applyFill="1" applyAlignment="1">
      <alignment vertical="center"/>
    </xf>
    <xf numFmtId="43" fontId="24" fillId="33" borderId="11" xfId="42" applyFont="1" applyFill="1" applyBorder="1" applyAlignment="1">
      <alignment horizontal="right" vertical="center"/>
    </xf>
    <xf numFmtId="49" fontId="16" fillId="33" borderId="0" xfId="0" applyNumberFormat="1" applyFont="1" applyFill="1" applyAlignment="1">
      <alignment horizontal="center" vertical="center"/>
    </xf>
    <xf numFmtId="43" fontId="0" fillId="33" borderId="0" xfId="42" applyFont="1" applyFill="1" applyBorder="1" applyAlignment="1">
      <alignment horizontal="center" vertical="center"/>
    </xf>
    <xf numFmtId="43" fontId="1" fillId="33" borderId="11" xfId="42" applyFont="1" applyFill="1" applyBorder="1" applyAlignment="1">
      <alignment vertical="center"/>
    </xf>
    <xf numFmtId="43" fontId="27" fillId="33" borderId="11" xfId="42" applyFont="1" applyFill="1" applyBorder="1" applyAlignment="1"/>
    <xf numFmtId="43" fontId="1" fillId="33" borderId="11" xfId="42" applyFont="1" applyFill="1" applyBorder="1" applyAlignment="1">
      <alignment horizontal="right"/>
    </xf>
    <xf numFmtId="43" fontId="1" fillId="33" borderId="11" xfId="42" applyFont="1" applyFill="1" applyBorder="1" applyAlignment="1">
      <alignment horizontal="right" vertical="center"/>
    </xf>
    <xf numFmtId="43" fontId="0" fillId="0" borderId="11" xfId="42" applyFont="1" applyFill="1" applyBorder="1" applyAlignment="1">
      <alignment horizontal="right"/>
    </xf>
    <xf numFmtId="0" fontId="0" fillId="0" borderId="11" xfId="0" quotePrefix="1" applyBorder="1"/>
    <xf numFmtId="43" fontId="1" fillId="33" borderId="11" xfId="42" applyFont="1" applyFill="1" applyBorder="1"/>
    <xf numFmtId="43" fontId="0" fillId="33" borderId="11" xfId="42" applyFont="1" applyFill="1" applyBorder="1"/>
    <xf numFmtId="43" fontId="1" fillId="0" borderId="11" xfId="42" applyFont="1" applyFill="1" applyBorder="1" applyAlignment="1">
      <alignment horizontal="center" vertical="center"/>
    </xf>
    <xf numFmtId="0" fontId="19" fillId="37" borderId="11" xfId="0" applyFont="1" applyFill="1" applyBorder="1" applyAlignment="1">
      <alignment horizontal="center" vertical="center" wrapText="1"/>
    </xf>
    <xf numFmtId="0" fontId="28" fillId="33" borderId="0" xfId="0" applyFont="1" applyFill="1" applyAlignment="1">
      <alignment vertical="center"/>
    </xf>
    <xf numFmtId="0" fontId="34" fillId="33" borderId="0" xfId="0" applyFont="1" applyFill="1" applyAlignment="1">
      <alignment horizontal="center" vertical="center"/>
    </xf>
    <xf numFmtId="0" fontId="34" fillId="33" borderId="0" xfId="0" applyFont="1" applyFill="1" applyAlignment="1">
      <alignment horizontal="center" vertical="center" wrapText="1"/>
    </xf>
    <xf numFmtId="0" fontId="34" fillId="33" borderId="0" xfId="0" applyFont="1" applyFill="1" applyAlignment="1">
      <alignment vertical="center" wrapText="1"/>
    </xf>
    <xf numFmtId="0" fontId="35" fillId="33" borderId="0" xfId="0" applyFont="1" applyFill="1" applyAlignment="1">
      <alignment vertical="center" wrapText="1"/>
    </xf>
    <xf numFmtId="0" fontId="35" fillId="33" borderId="0" xfId="0" applyFont="1" applyFill="1" applyAlignment="1">
      <alignment horizontal="center" vertical="center"/>
    </xf>
    <xf numFmtId="43" fontId="35" fillId="33" borderId="0" xfId="42" applyFont="1" applyFill="1" applyBorder="1" applyAlignment="1">
      <alignment horizontal="center" vertical="center"/>
    </xf>
    <xf numFmtId="4" fontId="35" fillId="33" borderId="0" xfId="0" applyNumberFormat="1" applyFont="1" applyFill="1" applyAlignment="1">
      <alignment vertical="center"/>
    </xf>
    <xf numFmtId="43" fontId="24" fillId="0" borderId="0" xfId="42" applyFont="1" applyFill="1" applyBorder="1" applyAlignment="1">
      <alignment vertical="center"/>
    </xf>
    <xf numFmtId="43" fontId="24" fillId="0" borderId="0" xfId="42" applyFont="1" applyFill="1" applyBorder="1" applyAlignment="1">
      <alignment horizontal="center" vertical="center"/>
    </xf>
    <xf numFmtId="43" fontId="36" fillId="0" borderId="0" xfId="42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43" fontId="24" fillId="0" borderId="0" xfId="42" applyFont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34" fillId="33" borderId="0" xfId="0" applyFont="1" applyFill="1"/>
    <xf numFmtId="0" fontId="34" fillId="33" borderId="0" xfId="0" applyFont="1" applyFill="1" applyAlignment="1">
      <alignment horizontal="center"/>
    </xf>
    <xf numFmtId="0" fontId="34" fillId="33" borderId="0" xfId="0" applyFont="1" applyFill="1" applyAlignment="1">
      <alignment horizontal="center" wrapText="1"/>
    </xf>
    <xf numFmtId="0" fontId="34" fillId="33" borderId="0" xfId="0" applyFont="1" applyFill="1" applyAlignment="1">
      <alignment wrapText="1"/>
    </xf>
    <xf numFmtId="0" fontId="35" fillId="33" borderId="0" xfId="0" applyFont="1" applyFill="1" applyAlignment="1">
      <alignment wrapText="1"/>
    </xf>
    <xf numFmtId="0" fontId="35" fillId="33" borderId="0" xfId="0" applyFont="1" applyFill="1" applyAlignment="1">
      <alignment horizontal="center"/>
    </xf>
    <xf numFmtId="43" fontId="35" fillId="33" borderId="0" xfId="42" applyFont="1" applyFill="1" applyBorder="1" applyAlignment="1">
      <alignment horizontal="center"/>
    </xf>
    <xf numFmtId="4" fontId="35" fillId="33" borderId="0" xfId="0" applyNumberFormat="1" applyFont="1" applyFill="1"/>
    <xf numFmtId="4" fontId="35" fillId="0" borderId="0" xfId="0" applyNumberFormat="1" applyFont="1"/>
    <xf numFmtId="43" fontId="24" fillId="0" borderId="0" xfId="42" applyFont="1" applyFill="1" applyBorder="1" applyAlignment="1">
      <alignment horizontal="center"/>
    </xf>
    <xf numFmtId="43" fontId="36" fillId="0" borderId="0" xfId="42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43" fontId="24" fillId="0" borderId="0" xfId="42" applyFont="1" applyBorder="1" applyAlignment="1">
      <alignment horizontal="center"/>
    </xf>
    <xf numFmtId="0" fontId="24" fillId="0" borderId="0" xfId="0" applyFont="1"/>
    <xf numFmtId="0" fontId="37" fillId="33" borderId="0" xfId="0" applyFont="1" applyFill="1" applyAlignment="1">
      <alignment horizontal="center"/>
    </xf>
    <xf numFmtId="43" fontId="35" fillId="33" borderId="0" xfId="42" applyFont="1" applyFill="1" applyBorder="1" applyAlignment="1"/>
    <xf numFmtId="43" fontId="35" fillId="33" borderId="0" xfId="0" applyNumberFormat="1" applyFont="1" applyFill="1" applyAlignment="1">
      <alignment horizontal="center"/>
    </xf>
    <xf numFmtId="43" fontId="37" fillId="33" borderId="0" xfId="0" applyNumberFormat="1" applyFont="1" applyFill="1"/>
    <xf numFmtId="43" fontId="35" fillId="0" borderId="0" xfId="0" applyNumberFormat="1" applyFont="1"/>
    <xf numFmtId="0" fontId="38" fillId="33" borderId="0" xfId="0" applyFont="1" applyFill="1" applyAlignment="1">
      <alignment wrapText="1"/>
    </xf>
    <xf numFmtId="0" fontId="24" fillId="33" borderId="0" xfId="0" applyFont="1" applyFill="1" applyAlignment="1">
      <alignment wrapText="1"/>
    </xf>
    <xf numFmtId="0" fontId="24" fillId="33" borderId="0" xfId="0" applyFont="1" applyFill="1" applyAlignment="1">
      <alignment horizontal="center"/>
    </xf>
    <xf numFmtId="4" fontId="24" fillId="33" borderId="0" xfId="0" applyNumberFormat="1" applyFont="1" applyFill="1"/>
    <xf numFmtId="43" fontId="24" fillId="0" borderId="0" xfId="0" applyNumberFormat="1" applyFont="1"/>
    <xf numFmtId="43" fontId="24" fillId="0" borderId="0" xfId="0" applyNumberFormat="1" applyFont="1" applyAlignment="1">
      <alignment horizontal="center"/>
    </xf>
    <xf numFmtId="0" fontId="38" fillId="33" borderId="0" xfId="0" applyFont="1" applyFill="1" applyAlignment="1">
      <alignment vertical="center"/>
    </xf>
    <xf numFmtId="0" fontId="38" fillId="33" borderId="0" xfId="0" applyFont="1" applyFill="1" applyAlignment="1">
      <alignment horizontal="center" vertical="center" wrapText="1"/>
    </xf>
    <xf numFmtId="0" fontId="38" fillId="0" borderId="0" xfId="0" applyFont="1" applyAlignment="1">
      <alignment vertical="center" wrapText="1"/>
    </xf>
    <xf numFmtId="0" fontId="24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0" fontId="24" fillId="33" borderId="0" xfId="0" applyFont="1" applyFill="1" applyAlignment="1">
      <alignment vertical="center" wrapText="1"/>
    </xf>
    <xf numFmtId="43" fontId="37" fillId="0" borderId="0" xfId="0" applyNumberFormat="1" applyFont="1" applyAlignment="1">
      <alignment vertical="center" wrapText="1"/>
    </xf>
    <xf numFmtId="0" fontId="3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/>
    </xf>
    <xf numFmtId="0" fontId="40" fillId="33" borderId="0" xfId="0" applyFont="1" applyFill="1" applyAlignment="1">
      <alignment vertical="center" wrapText="1"/>
    </xf>
    <xf numFmtId="0" fontId="40" fillId="33" borderId="0" xfId="0" applyFont="1" applyFill="1" applyAlignment="1">
      <alignment vertical="center"/>
    </xf>
    <xf numFmtId="4" fontId="14" fillId="0" borderId="0" xfId="0" applyNumberFormat="1" applyFont="1" applyAlignment="1">
      <alignment vertical="center"/>
    </xf>
    <xf numFmtId="0" fontId="41" fillId="0" borderId="0" xfId="0" applyFont="1" applyAlignment="1">
      <alignment vertical="center"/>
    </xf>
    <xf numFmtId="43" fontId="14" fillId="33" borderId="0" xfId="0" applyNumberFormat="1" applyFont="1" applyFill="1" applyAlignment="1">
      <alignment vertical="center"/>
    </xf>
    <xf numFmtId="43" fontId="14" fillId="0" borderId="0" xfId="0" applyNumberFormat="1" applyFont="1" applyAlignment="1">
      <alignment vertical="center"/>
    </xf>
    <xf numFmtId="43" fontId="41" fillId="0" borderId="0" xfId="42" applyFont="1" applyBorder="1" applyAlignment="1">
      <alignment horizontal="center" vertical="center"/>
    </xf>
    <xf numFmtId="43" fontId="40" fillId="33" borderId="0" xfId="42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vertical="center"/>
    </xf>
    <xf numFmtId="0" fontId="18" fillId="37" borderId="11" xfId="0" applyFont="1" applyFill="1" applyBorder="1" applyAlignment="1">
      <alignment horizontal="center" vertical="center"/>
    </xf>
    <xf numFmtId="4" fontId="28" fillId="37" borderId="11" xfId="0" applyNumberFormat="1" applyFont="1" applyFill="1" applyBorder="1" applyAlignment="1">
      <alignment horizontal="center" vertical="center"/>
    </xf>
    <xf numFmtId="4" fontId="29" fillId="37" borderId="11" xfId="0" applyNumberFormat="1" applyFont="1" applyFill="1" applyBorder="1" applyAlignment="1">
      <alignment horizontal="right" vertical="center"/>
    </xf>
    <xf numFmtId="0" fontId="27" fillId="37" borderId="11" xfId="0" applyFont="1" applyFill="1" applyBorder="1"/>
    <xf numFmtId="0" fontId="16" fillId="0" borderId="0" xfId="0" applyFont="1"/>
    <xf numFmtId="0" fontId="25" fillId="0" borderId="0" xfId="0" applyFont="1"/>
    <xf numFmtId="49" fontId="24" fillId="0" borderId="0" xfId="0" applyNumberFormat="1" applyFont="1" applyAlignment="1">
      <alignment horizontal="center" vertical="center"/>
    </xf>
    <xf numFmtId="0" fontId="0" fillId="0" borderId="10" xfId="0" applyBorder="1"/>
    <xf numFmtId="0" fontId="0" fillId="0" borderId="0" xfId="0" applyAlignment="1">
      <alignment vertical="center" wrapText="1"/>
    </xf>
    <xf numFmtId="0" fontId="27" fillId="0" borderId="0" xfId="0" applyFont="1"/>
    <xf numFmtId="0" fontId="19" fillId="37" borderId="11" xfId="0" applyFont="1" applyFill="1" applyBorder="1" applyAlignment="1">
      <alignment horizontal="center" vertical="center" wrapText="1"/>
    </xf>
    <xf numFmtId="0" fontId="19" fillId="37" borderId="11" xfId="0" applyFont="1" applyFill="1" applyBorder="1" applyAlignment="1">
      <alignment horizontal="center" vertical="center"/>
    </xf>
    <xf numFmtId="0" fontId="30" fillId="37" borderId="11" xfId="0" applyFont="1" applyFill="1" applyBorder="1" applyAlignment="1">
      <alignment horizontal="center" vertical="center" wrapText="1"/>
    </xf>
    <xf numFmtId="0" fontId="31" fillId="33" borderId="0" xfId="0" applyFont="1" applyFill="1" applyAlignment="1">
      <alignment horizontal="center" vertical="center"/>
    </xf>
    <xf numFmtId="0" fontId="26" fillId="33" borderId="0" xfId="0" applyFont="1" applyFill="1" applyAlignment="1">
      <alignment horizontal="center" vertical="center"/>
    </xf>
    <xf numFmtId="0" fontId="40" fillId="33" borderId="0" xfId="0" applyFont="1" applyFill="1" applyAlignment="1">
      <alignment horizontal="left" vertical="center" wrapText="1"/>
    </xf>
    <xf numFmtId="0" fontId="26" fillId="33" borderId="0" xfId="0" applyFont="1" applyFill="1" applyAlignment="1">
      <alignment horizontal="center"/>
    </xf>
    <xf numFmtId="0" fontId="23" fillId="33" borderId="0" xfId="0" applyFont="1" applyFill="1" applyAlignment="1">
      <alignment horizontal="center" vertical="center"/>
    </xf>
    <xf numFmtId="0" fontId="18" fillId="37" borderId="11" xfId="0" applyFont="1" applyFill="1" applyBorder="1" applyAlignment="1">
      <alignment horizontal="left" vertical="center" wrapText="1"/>
    </xf>
  </cellXfs>
  <cellStyles count="43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1267251</xdr:colOff>
      <xdr:row>0</xdr:row>
      <xdr:rowOff>0</xdr:rowOff>
    </xdr:from>
    <xdr:to>
      <xdr:col>8</xdr:col>
      <xdr:colOff>608951</xdr:colOff>
      <xdr:row>0</xdr:row>
      <xdr:rowOff>2095500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677812" y="0"/>
          <a:ext cx="4007006" cy="2095500"/>
        </a:xfrm>
        <a:prstGeom prst="rect">
          <a:avLst/>
        </a:prstGeom>
      </xdr:spPr>
    </xdr:pic>
    <xdr:clientData/>
  </xdr:twoCellAnchor>
  <xdr:twoCellAnchor>
    <xdr:from>
      <xdr:col>10</xdr:col>
      <xdr:colOff>122464</xdr:colOff>
      <xdr:row>855</xdr:row>
      <xdr:rowOff>68036</xdr:rowOff>
    </xdr:from>
    <xdr:to>
      <xdr:col>14</xdr:col>
      <xdr:colOff>982629</xdr:colOff>
      <xdr:row>859</xdr:row>
      <xdr:rowOff>94860</xdr:rowOff>
    </xdr:to>
    <xdr:sp macro="" textlink="">
      <xdr:nvSpPr>
        <xdr:cNvPr id="5" name="Rectángulo 12">
          <a:extLst>
            <a:ext uri="{FF2B5EF4-FFF2-40B4-BE49-F238E27FC236}">
              <a16:creationId xmlns:a16="http://schemas.microsoft.com/office/drawing/2014/main" id="{C3B3C312-3513-4BDE-8C08-69ADBBA97404}"/>
            </a:ext>
          </a:extLst>
        </xdr:cNvPr>
        <xdr:cNvSpPr/>
      </xdr:nvSpPr>
      <xdr:spPr>
        <a:xfrm>
          <a:off x="18179143" y="167272607"/>
          <a:ext cx="5377736" cy="97932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EDDY</a:t>
          </a:r>
          <a:r>
            <a:rPr lang="es-DO" sz="1400" b="1" baseline="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 LEONARDO TERRERO FERMIN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DIRECTOR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DIRECCION ADMINISTRATIVA Y FINANCIERA 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63500</xdr:colOff>
      <xdr:row>855</xdr:row>
      <xdr:rowOff>80963</xdr:rowOff>
    </xdr:from>
    <xdr:to>
      <xdr:col>2</xdr:col>
      <xdr:colOff>163512</xdr:colOff>
      <xdr:row>858</xdr:row>
      <xdr:rowOff>63500</xdr:rowOff>
    </xdr:to>
    <xdr:sp macro="" textlink="">
      <xdr:nvSpPr>
        <xdr:cNvPr id="7" name="Rectángulo 13">
          <a:extLst>
            <a:ext uri="{FF2B5EF4-FFF2-40B4-BE49-F238E27FC236}">
              <a16:creationId xmlns:a16="http://schemas.microsoft.com/office/drawing/2014/main" id="{667B9369-907C-41E8-95F6-7BDCFBF41E4C}"/>
            </a:ext>
          </a:extLst>
        </xdr:cNvPr>
        <xdr:cNvSpPr/>
      </xdr:nvSpPr>
      <xdr:spPr>
        <a:xfrm>
          <a:off x="520700" y="106094213"/>
          <a:ext cx="3700462" cy="76358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s-DO" sz="1400" b="1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MAGALYS BAEZ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ysClr val="windowText" lastClr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ENCARGADA</a:t>
          </a:r>
          <a:endParaRPr lang="es-DO" sz="1400">
            <a:solidFill>
              <a:sysClr val="windowText" lastClr="000000"/>
            </a:solidFill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s-DO" sz="1400">
              <a:solidFill>
                <a:srgbClr val="000000"/>
              </a:solidFill>
              <a:effectLst/>
              <a:ea typeface="Times New Roman" panose="02020603050405020304" pitchFamily="18" charset="0"/>
              <a:cs typeface="Times New Roman" panose="02020603050405020304" pitchFamily="18" charset="0"/>
            </a:rPr>
            <a:t>DIVISION DE NOMINA</a:t>
          </a:r>
          <a:endParaRPr lang="es-DO" sz="14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</xdr:colOff>
      <xdr:row>853</xdr:row>
      <xdr:rowOff>0</xdr:rowOff>
    </xdr:from>
    <xdr:to>
      <xdr:col>1</xdr:col>
      <xdr:colOff>2637178</xdr:colOff>
      <xdr:row>856</xdr:row>
      <xdr:rowOff>71700</xdr:rowOff>
    </xdr:to>
    <xdr:pic>
      <xdr:nvPicPr>
        <xdr:cNvPr id="8" name="Imagen 19">
          <a:extLst>
            <a:ext uri="{FF2B5EF4-FFF2-40B4-BE49-F238E27FC236}">
              <a16:creationId xmlns:a16="http://schemas.microsoft.com/office/drawing/2014/main" id="{3C6A1FFF-727E-4D11-AAD7-53BBB86A965E}"/>
            </a:ext>
          </a:extLst>
        </xdr:cNvPr>
        <xdr:cNvPicPr/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1" y="105546525"/>
          <a:ext cx="2637177" cy="6432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DX864"/>
  <sheetViews>
    <sheetView tabSelected="1" topLeftCell="D841" zoomScale="50" zoomScaleNormal="50" zoomScaleSheetLayoutView="70" workbookViewId="0">
      <selection activeCell="K861" sqref="K861"/>
    </sheetView>
  </sheetViews>
  <sheetFormatPr baseColWidth="10" defaultRowHeight="15" x14ac:dyDescent="0.25"/>
  <cols>
    <col min="1" max="1" width="9" customWidth="1"/>
    <col min="2" max="2" width="53.85546875" customWidth="1"/>
    <col min="3" max="3" width="13.42578125" hidden="1" customWidth="1"/>
    <col min="4" max="4" width="59.140625" customWidth="1"/>
    <col min="5" max="5" width="49" customWidth="1"/>
    <col min="6" max="6" width="37.28515625" style="5" customWidth="1"/>
    <col min="7" max="7" width="16" customWidth="1"/>
    <col min="8" max="8" width="16.5703125" style="9" customWidth="1"/>
    <col min="9" max="9" width="13" customWidth="1"/>
    <col min="10" max="10" width="16.85546875" style="9" customWidth="1"/>
    <col min="11" max="12" width="16.85546875" customWidth="1"/>
    <col min="13" max="13" width="16.85546875" style="9" customWidth="1"/>
    <col min="14" max="14" width="16.85546875" customWidth="1"/>
    <col min="15" max="15" width="19.42578125" customWidth="1"/>
    <col min="16" max="16" width="16.85546875" customWidth="1"/>
    <col min="17" max="17" width="19.42578125" customWidth="1"/>
    <col min="18" max="18" width="16.85546875" customWidth="1"/>
    <col min="19" max="19" width="17.7109375" style="1" customWidth="1"/>
  </cols>
  <sheetData>
    <row r="1" spans="1:563" ht="167.25" customHeight="1" x14ac:dyDescent="0.4">
      <c r="A1" s="143"/>
      <c r="B1" s="143"/>
      <c r="C1" s="143"/>
      <c r="D1" s="143"/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3"/>
      <c r="P1" s="143"/>
      <c r="Q1" s="143"/>
      <c r="R1" s="143"/>
      <c r="S1" s="143"/>
      <c r="T1" s="143"/>
    </row>
    <row r="2" spans="1:563" ht="27.75" customHeight="1" x14ac:dyDescent="0.25">
      <c r="A2" s="140" t="s">
        <v>1133</v>
      </c>
      <c r="B2" s="141"/>
      <c r="C2" s="141"/>
      <c r="D2" s="141"/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</row>
    <row r="3" spans="1:563" ht="39" customHeight="1" x14ac:dyDescent="0.25">
      <c r="A3" s="140" t="s">
        <v>1132</v>
      </c>
      <c r="B3" s="144"/>
      <c r="C3" s="144"/>
      <c r="D3" s="144"/>
      <c r="E3" s="144"/>
      <c r="F3" s="144"/>
      <c r="G3" s="144"/>
      <c r="H3" s="144"/>
      <c r="I3" s="144"/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</row>
    <row r="4" spans="1:563" s="16" customFormat="1" ht="46.5" customHeight="1" x14ac:dyDescent="0.25">
      <c r="A4" s="137" t="s">
        <v>1114</v>
      </c>
      <c r="B4" s="138" t="s">
        <v>0</v>
      </c>
      <c r="C4" s="138" t="s">
        <v>857</v>
      </c>
      <c r="D4" s="138" t="s">
        <v>5</v>
      </c>
      <c r="E4" s="138" t="s">
        <v>6</v>
      </c>
      <c r="F4" s="138" t="s">
        <v>858</v>
      </c>
      <c r="G4" s="137" t="s">
        <v>7</v>
      </c>
      <c r="H4" s="137" t="s">
        <v>24</v>
      </c>
      <c r="I4" s="137" t="s">
        <v>2</v>
      </c>
      <c r="J4" s="138" t="s">
        <v>8</v>
      </c>
      <c r="K4" s="138"/>
      <c r="L4" s="138"/>
      <c r="M4" s="138"/>
      <c r="N4" s="138"/>
      <c r="O4" s="138"/>
      <c r="P4" s="138"/>
      <c r="Q4" s="137" t="s">
        <v>9</v>
      </c>
      <c r="R4" s="137"/>
      <c r="S4" s="137" t="s">
        <v>10</v>
      </c>
      <c r="T4" s="137" t="s">
        <v>11</v>
      </c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</row>
    <row r="5" spans="1:563" s="16" customFormat="1" ht="48" customHeight="1" x14ac:dyDescent="0.25">
      <c r="A5" s="137"/>
      <c r="B5" s="138"/>
      <c r="C5" s="138"/>
      <c r="D5" s="138"/>
      <c r="E5" s="138"/>
      <c r="F5" s="138"/>
      <c r="G5" s="137"/>
      <c r="H5" s="137"/>
      <c r="I5" s="137"/>
      <c r="J5" s="137" t="s">
        <v>12</v>
      </c>
      <c r="K5" s="137"/>
      <c r="L5" s="137" t="s">
        <v>23</v>
      </c>
      <c r="M5" s="137" t="s">
        <v>18</v>
      </c>
      <c r="N5" s="137"/>
      <c r="O5" s="139" t="s">
        <v>13</v>
      </c>
      <c r="P5" s="137" t="s">
        <v>14</v>
      </c>
      <c r="Q5" s="137" t="s">
        <v>4</v>
      </c>
      <c r="R5" s="137" t="s">
        <v>3</v>
      </c>
      <c r="S5" s="137"/>
      <c r="T5" s="137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</row>
    <row r="6" spans="1:563" s="16" customFormat="1" ht="54" customHeight="1" x14ac:dyDescent="0.25">
      <c r="A6" s="137"/>
      <c r="B6" s="138"/>
      <c r="C6" s="138"/>
      <c r="D6" s="138"/>
      <c r="E6" s="138"/>
      <c r="F6" s="138"/>
      <c r="G6" s="137"/>
      <c r="H6" s="137"/>
      <c r="I6" s="137"/>
      <c r="J6" s="65" t="s">
        <v>976</v>
      </c>
      <c r="K6" s="65" t="s">
        <v>15</v>
      </c>
      <c r="L6" s="137"/>
      <c r="M6" s="65" t="s">
        <v>16</v>
      </c>
      <c r="N6" s="65" t="s">
        <v>17</v>
      </c>
      <c r="O6" s="139"/>
      <c r="P6" s="137"/>
      <c r="Q6" s="137"/>
      <c r="R6" s="137"/>
      <c r="S6" s="137"/>
      <c r="T6" s="137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</row>
    <row r="7" spans="1:563" s="9" customFormat="1" x14ac:dyDescent="0.25">
      <c r="A7" s="38">
        <v>1</v>
      </c>
      <c r="B7" s="19" t="s">
        <v>1125</v>
      </c>
      <c r="C7" s="19" t="s">
        <v>860</v>
      </c>
      <c r="D7" s="19" t="s">
        <v>1092</v>
      </c>
      <c r="E7" s="19" t="s">
        <v>92</v>
      </c>
      <c r="F7" s="20" t="s">
        <v>867</v>
      </c>
      <c r="G7" s="21">
        <v>300000</v>
      </c>
      <c r="H7" s="21">
        <v>59959.58</v>
      </c>
      <c r="I7" s="22">
        <v>25</v>
      </c>
      <c r="J7" s="49">
        <v>8610</v>
      </c>
      <c r="K7" s="43">
        <f t="shared" ref="K7:K62" si="0">+G7*7.1%</f>
        <v>21299.999999999996</v>
      </c>
      <c r="L7" s="32">
        <v>851.51</v>
      </c>
      <c r="M7" s="48">
        <v>5883.16</v>
      </c>
      <c r="N7" s="22">
        <v>13720.92</v>
      </c>
      <c r="O7" s="22"/>
      <c r="P7" s="22">
        <f t="shared" ref="P7:P29" si="1">+J7+M7</f>
        <v>14493.16</v>
      </c>
      <c r="Q7" s="22">
        <f t="shared" ref="Q7:Q70" si="2">+H7+I7+J7+M7+O7</f>
        <v>74477.740000000005</v>
      </c>
      <c r="R7" s="22">
        <f t="shared" ref="R7:R70" si="3">+K7+L7+N7</f>
        <v>35872.429999999993</v>
      </c>
      <c r="S7" s="22">
        <f t="shared" ref="S7:S29" si="4">+G7-Q7</f>
        <v>225522.26</v>
      </c>
      <c r="T7" s="33" t="s">
        <v>41</v>
      </c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</row>
    <row r="8" spans="1:563" s="9" customFormat="1" x14ac:dyDescent="0.25">
      <c r="A8" s="38">
        <v>2</v>
      </c>
      <c r="B8" s="19" t="s">
        <v>68</v>
      </c>
      <c r="C8" s="19" t="s">
        <v>860</v>
      </c>
      <c r="D8" s="19" t="s">
        <v>1092</v>
      </c>
      <c r="E8" s="19" t="s">
        <v>93</v>
      </c>
      <c r="F8" s="20" t="s">
        <v>867</v>
      </c>
      <c r="G8" s="21">
        <v>230000</v>
      </c>
      <c r="H8" s="21">
        <v>42961.83</v>
      </c>
      <c r="I8" s="22">
        <v>25</v>
      </c>
      <c r="J8" s="49">
        <v>6601</v>
      </c>
      <c r="K8" s="43">
        <f t="shared" si="0"/>
        <v>16329.999999999998</v>
      </c>
      <c r="L8" s="32">
        <v>851.51</v>
      </c>
      <c r="M8" s="48">
        <v>5883.16</v>
      </c>
      <c r="N8" s="22">
        <v>13720.92</v>
      </c>
      <c r="O8" s="22"/>
      <c r="P8" s="22">
        <f t="shared" si="1"/>
        <v>12484.16</v>
      </c>
      <c r="Q8" s="22">
        <f t="shared" si="2"/>
        <v>55470.990000000005</v>
      </c>
      <c r="R8" s="22">
        <f t="shared" si="3"/>
        <v>30902.43</v>
      </c>
      <c r="S8" s="22">
        <f t="shared" si="4"/>
        <v>174529.01</v>
      </c>
      <c r="T8" s="33" t="s">
        <v>41</v>
      </c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</row>
    <row r="9" spans="1:563" s="9" customFormat="1" x14ac:dyDescent="0.25">
      <c r="A9" s="38">
        <v>3</v>
      </c>
      <c r="B9" s="19" t="s">
        <v>69</v>
      </c>
      <c r="C9" s="19" t="s">
        <v>860</v>
      </c>
      <c r="D9" s="19" t="s">
        <v>1092</v>
      </c>
      <c r="E9" s="19" t="s">
        <v>93</v>
      </c>
      <c r="F9" s="20" t="s">
        <v>867</v>
      </c>
      <c r="G9" s="21">
        <v>230000</v>
      </c>
      <c r="H9" s="21">
        <v>42961.83</v>
      </c>
      <c r="I9" s="22">
        <v>25</v>
      </c>
      <c r="J9" s="49">
        <v>6601</v>
      </c>
      <c r="K9" s="43">
        <f t="shared" si="0"/>
        <v>16329.999999999998</v>
      </c>
      <c r="L9" s="32">
        <v>851.51</v>
      </c>
      <c r="M9" s="48">
        <v>5883.16</v>
      </c>
      <c r="N9" s="22">
        <v>13720.92</v>
      </c>
      <c r="O9" s="22"/>
      <c r="P9" s="22">
        <f t="shared" si="1"/>
        <v>12484.16</v>
      </c>
      <c r="Q9" s="22">
        <f t="shared" si="2"/>
        <v>55470.990000000005</v>
      </c>
      <c r="R9" s="22">
        <f t="shared" si="3"/>
        <v>30902.43</v>
      </c>
      <c r="S9" s="22">
        <f t="shared" si="4"/>
        <v>174529.01</v>
      </c>
      <c r="T9" s="33" t="s">
        <v>41</v>
      </c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</row>
    <row r="10" spans="1:563" s="9" customFormat="1" x14ac:dyDescent="0.25">
      <c r="A10" s="38">
        <v>4</v>
      </c>
      <c r="B10" s="19" t="s">
        <v>70</v>
      </c>
      <c r="C10" s="19" t="s">
        <v>859</v>
      </c>
      <c r="D10" s="19" t="s">
        <v>1092</v>
      </c>
      <c r="E10" s="19" t="s">
        <v>93</v>
      </c>
      <c r="F10" s="20" t="s">
        <v>867</v>
      </c>
      <c r="G10" s="21">
        <v>230000</v>
      </c>
      <c r="H10" s="21">
        <v>42961.83</v>
      </c>
      <c r="I10" s="22">
        <v>25</v>
      </c>
      <c r="J10" s="49">
        <v>6601</v>
      </c>
      <c r="K10" s="43">
        <f t="shared" si="0"/>
        <v>16329.999999999998</v>
      </c>
      <c r="L10" s="32">
        <v>851.51</v>
      </c>
      <c r="M10" s="48">
        <v>5883.16</v>
      </c>
      <c r="N10" s="22">
        <v>13720.92</v>
      </c>
      <c r="O10" s="22"/>
      <c r="P10" s="22">
        <f t="shared" si="1"/>
        <v>12484.16</v>
      </c>
      <c r="Q10" s="22">
        <f t="shared" si="2"/>
        <v>55470.990000000005</v>
      </c>
      <c r="R10" s="22">
        <f t="shared" si="3"/>
        <v>30902.43</v>
      </c>
      <c r="S10" s="22">
        <f t="shared" si="4"/>
        <v>174529.01</v>
      </c>
      <c r="T10" s="33" t="s">
        <v>41</v>
      </c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</row>
    <row r="11" spans="1:563" s="9" customFormat="1" x14ac:dyDescent="0.25">
      <c r="A11" s="38">
        <v>5</v>
      </c>
      <c r="B11" s="19" t="s">
        <v>71</v>
      </c>
      <c r="C11" s="19" t="s">
        <v>860</v>
      </c>
      <c r="D11" s="19" t="s">
        <v>1092</v>
      </c>
      <c r="E11" s="19" t="s">
        <v>93</v>
      </c>
      <c r="F11" s="20" t="s">
        <v>867</v>
      </c>
      <c r="G11" s="21">
        <v>230000</v>
      </c>
      <c r="H11" s="21">
        <v>42961.83</v>
      </c>
      <c r="I11" s="22">
        <v>25</v>
      </c>
      <c r="J11" s="49">
        <v>6601</v>
      </c>
      <c r="K11" s="43">
        <f t="shared" si="0"/>
        <v>16329.999999999998</v>
      </c>
      <c r="L11" s="32">
        <v>851.51</v>
      </c>
      <c r="M11" s="48">
        <v>5883.16</v>
      </c>
      <c r="N11" s="22">
        <v>13720.92</v>
      </c>
      <c r="O11" s="22"/>
      <c r="P11" s="22">
        <f t="shared" si="1"/>
        <v>12484.16</v>
      </c>
      <c r="Q11" s="22">
        <f t="shared" si="2"/>
        <v>55470.990000000005</v>
      </c>
      <c r="R11" s="22">
        <f t="shared" si="3"/>
        <v>30902.43</v>
      </c>
      <c r="S11" s="22">
        <f t="shared" si="4"/>
        <v>174529.01</v>
      </c>
      <c r="T11" s="33" t="s">
        <v>41</v>
      </c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</row>
    <row r="12" spans="1:563" s="9" customFormat="1" x14ac:dyDescent="0.25">
      <c r="A12" s="38">
        <v>6</v>
      </c>
      <c r="B12" s="19" t="s">
        <v>72</v>
      </c>
      <c r="C12" s="19" t="s">
        <v>859</v>
      </c>
      <c r="D12" s="19" t="s">
        <v>1092</v>
      </c>
      <c r="E12" s="19" t="s">
        <v>93</v>
      </c>
      <c r="F12" s="20" t="s">
        <v>867</v>
      </c>
      <c r="G12" s="21">
        <v>230000</v>
      </c>
      <c r="H12" s="21">
        <v>42961.83</v>
      </c>
      <c r="I12" s="22">
        <v>25</v>
      </c>
      <c r="J12" s="49">
        <v>6601</v>
      </c>
      <c r="K12" s="43">
        <f t="shared" si="0"/>
        <v>16329.999999999998</v>
      </c>
      <c r="L12" s="32">
        <v>851.51</v>
      </c>
      <c r="M12" s="48">
        <v>5883.16</v>
      </c>
      <c r="N12" s="22">
        <v>13720.92</v>
      </c>
      <c r="O12" s="22"/>
      <c r="P12" s="22">
        <f t="shared" si="1"/>
        <v>12484.16</v>
      </c>
      <c r="Q12" s="22">
        <f t="shared" si="2"/>
        <v>55470.990000000005</v>
      </c>
      <c r="R12" s="22">
        <f t="shared" si="3"/>
        <v>30902.43</v>
      </c>
      <c r="S12" s="22">
        <f t="shared" si="4"/>
        <v>174529.01</v>
      </c>
      <c r="T12" s="33" t="s">
        <v>41</v>
      </c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</row>
    <row r="13" spans="1:563" s="9" customFormat="1" x14ac:dyDescent="0.25">
      <c r="A13" s="38">
        <v>7</v>
      </c>
      <c r="B13" s="19" t="s">
        <v>73</v>
      </c>
      <c r="C13" s="19" t="s">
        <v>859</v>
      </c>
      <c r="D13" s="19" t="s">
        <v>1092</v>
      </c>
      <c r="E13" s="19" t="s">
        <v>93</v>
      </c>
      <c r="F13" s="20" t="s">
        <v>867</v>
      </c>
      <c r="G13" s="21">
        <v>230000</v>
      </c>
      <c r="H13" s="21">
        <v>42961.83</v>
      </c>
      <c r="I13" s="22">
        <v>25</v>
      </c>
      <c r="J13" s="49">
        <v>6601</v>
      </c>
      <c r="K13" s="43">
        <f t="shared" si="0"/>
        <v>16329.999999999998</v>
      </c>
      <c r="L13" s="32">
        <v>851.51</v>
      </c>
      <c r="M13" s="48">
        <v>5883.16</v>
      </c>
      <c r="N13" s="22">
        <v>13720.92</v>
      </c>
      <c r="O13" s="22"/>
      <c r="P13" s="22">
        <f t="shared" si="1"/>
        <v>12484.16</v>
      </c>
      <c r="Q13" s="22">
        <f t="shared" si="2"/>
        <v>55470.990000000005</v>
      </c>
      <c r="R13" s="22">
        <f t="shared" si="3"/>
        <v>30902.43</v>
      </c>
      <c r="S13" s="22">
        <f t="shared" si="4"/>
        <v>174529.01</v>
      </c>
      <c r="T13" s="33" t="s">
        <v>41</v>
      </c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</row>
    <row r="14" spans="1:563" s="9" customFormat="1" x14ac:dyDescent="0.25">
      <c r="A14" s="38">
        <v>8</v>
      </c>
      <c r="B14" s="19" t="s">
        <v>78</v>
      </c>
      <c r="C14" s="19" t="s">
        <v>859</v>
      </c>
      <c r="D14" s="19" t="s">
        <v>1092</v>
      </c>
      <c r="E14" s="19" t="s">
        <v>97</v>
      </c>
      <c r="F14" s="20" t="s">
        <v>867</v>
      </c>
      <c r="G14" s="21">
        <v>195000</v>
      </c>
      <c r="H14" s="21">
        <v>34034.089999999997</v>
      </c>
      <c r="I14" s="22">
        <v>25</v>
      </c>
      <c r="J14" s="49">
        <v>5596.5</v>
      </c>
      <c r="K14" s="43">
        <f t="shared" si="0"/>
        <v>13844.999999999998</v>
      </c>
      <c r="L14" s="32">
        <v>851.51</v>
      </c>
      <c r="M14" s="48">
        <v>5883.16</v>
      </c>
      <c r="N14" s="22">
        <v>13720.92</v>
      </c>
      <c r="O14" s="22"/>
      <c r="P14" s="22">
        <f t="shared" si="1"/>
        <v>11479.66</v>
      </c>
      <c r="Q14" s="22">
        <f t="shared" si="2"/>
        <v>45538.75</v>
      </c>
      <c r="R14" s="22">
        <f t="shared" si="3"/>
        <v>28417.43</v>
      </c>
      <c r="S14" s="22">
        <f t="shared" si="4"/>
        <v>149461.25</v>
      </c>
      <c r="T14" s="33" t="s">
        <v>41</v>
      </c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</row>
    <row r="15" spans="1:563" s="9" customFormat="1" x14ac:dyDescent="0.25">
      <c r="A15" s="38">
        <v>9</v>
      </c>
      <c r="B15" s="19" t="s">
        <v>86</v>
      </c>
      <c r="C15" s="19" t="s">
        <v>860</v>
      </c>
      <c r="D15" s="19" t="s">
        <v>1092</v>
      </c>
      <c r="E15" s="19" t="s">
        <v>96</v>
      </c>
      <c r="F15" s="20" t="s">
        <v>868</v>
      </c>
      <c r="G15" s="21">
        <v>110000</v>
      </c>
      <c r="H15" s="21">
        <v>14457.62</v>
      </c>
      <c r="I15" s="22">
        <v>25</v>
      </c>
      <c r="J15" s="49">
        <v>3157</v>
      </c>
      <c r="K15" s="43">
        <f t="shared" si="0"/>
        <v>7809.9999999999991</v>
      </c>
      <c r="L15" s="32">
        <v>851.51</v>
      </c>
      <c r="M15" s="48">
        <v>3344</v>
      </c>
      <c r="N15" s="22">
        <f t="shared" ref="N15:N62" si="5">+G15*7.09%</f>
        <v>7799.0000000000009</v>
      </c>
      <c r="O15" s="22"/>
      <c r="P15" s="22">
        <f t="shared" si="1"/>
        <v>6501</v>
      </c>
      <c r="Q15" s="22">
        <f t="shared" si="2"/>
        <v>20983.620000000003</v>
      </c>
      <c r="R15" s="22">
        <f t="shared" si="3"/>
        <v>16460.509999999998</v>
      </c>
      <c r="S15" s="22">
        <f t="shared" si="4"/>
        <v>89016.38</v>
      </c>
      <c r="T15" s="33" t="s">
        <v>41</v>
      </c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</row>
    <row r="16" spans="1:563" s="9" customFormat="1" x14ac:dyDescent="0.25">
      <c r="A16" s="38">
        <v>10</v>
      </c>
      <c r="B16" s="19" t="s">
        <v>1065</v>
      </c>
      <c r="C16" s="19" t="s">
        <v>859</v>
      </c>
      <c r="D16" s="19" t="s">
        <v>1092</v>
      </c>
      <c r="E16" s="19" t="s">
        <v>1066</v>
      </c>
      <c r="F16" s="20" t="s">
        <v>1067</v>
      </c>
      <c r="G16" s="21">
        <v>135000</v>
      </c>
      <c r="H16" s="21">
        <v>20338.240000000002</v>
      </c>
      <c r="I16" s="22">
        <v>25</v>
      </c>
      <c r="J16" s="49">
        <v>3874.5</v>
      </c>
      <c r="K16" s="43">
        <f t="shared" si="0"/>
        <v>9585</v>
      </c>
      <c r="L16" s="32">
        <v>851.51</v>
      </c>
      <c r="M16" s="48">
        <v>4104</v>
      </c>
      <c r="N16" s="22">
        <f t="shared" si="5"/>
        <v>9571.5</v>
      </c>
      <c r="O16" s="22"/>
      <c r="P16" s="22">
        <f t="shared" si="1"/>
        <v>7978.5</v>
      </c>
      <c r="Q16" s="22">
        <f t="shared" si="2"/>
        <v>28341.74</v>
      </c>
      <c r="R16" s="22">
        <f t="shared" si="3"/>
        <v>20008.010000000002</v>
      </c>
      <c r="S16" s="22">
        <f t="shared" si="4"/>
        <v>106658.26</v>
      </c>
      <c r="T16" s="33" t="s">
        <v>41</v>
      </c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</row>
    <row r="17" spans="1:563" s="18" customFormat="1" x14ac:dyDescent="0.25">
      <c r="A17" s="38">
        <v>11</v>
      </c>
      <c r="B17" s="19" t="s">
        <v>1036</v>
      </c>
      <c r="C17" s="19" t="s">
        <v>859</v>
      </c>
      <c r="D17" s="19" t="s">
        <v>1092</v>
      </c>
      <c r="E17" s="19" t="s">
        <v>1037</v>
      </c>
      <c r="F17" s="20" t="s">
        <v>867</v>
      </c>
      <c r="G17" s="21">
        <v>110000</v>
      </c>
      <c r="H17" s="60">
        <v>14457.62</v>
      </c>
      <c r="I17" s="22">
        <v>25</v>
      </c>
      <c r="J17" s="49">
        <v>3157</v>
      </c>
      <c r="K17" s="43">
        <f>+G17*7.1%</f>
        <v>7809.9999999999991</v>
      </c>
      <c r="L17" s="32">
        <v>851.51</v>
      </c>
      <c r="M17" s="48">
        <v>3344</v>
      </c>
      <c r="N17" s="22">
        <f>+G17*7.09%</f>
        <v>7799.0000000000009</v>
      </c>
      <c r="O17" s="22"/>
      <c r="P17" s="22">
        <f>+J17+M17</f>
        <v>6501</v>
      </c>
      <c r="Q17" s="22">
        <f t="shared" si="2"/>
        <v>20983.620000000003</v>
      </c>
      <c r="R17" s="22">
        <f t="shared" si="3"/>
        <v>16460.509999999998</v>
      </c>
      <c r="S17" s="22">
        <f>+G17-Q17</f>
        <v>89016.38</v>
      </c>
      <c r="T17" s="33" t="s">
        <v>41</v>
      </c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</row>
    <row r="18" spans="1:563" s="9" customFormat="1" x14ac:dyDescent="0.25">
      <c r="A18" s="38">
        <v>12</v>
      </c>
      <c r="B18" s="19" t="s">
        <v>1116</v>
      </c>
      <c r="C18" s="19" t="s">
        <v>860</v>
      </c>
      <c r="D18" s="19" t="s">
        <v>1092</v>
      </c>
      <c r="E18" s="19" t="s">
        <v>96</v>
      </c>
      <c r="F18" s="20" t="s">
        <v>867</v>
      </c>
      <c r="G18" s="21">
        <v>145000</v>
      </c>
      <c r="H18" s="21">
        <v>22690.49</v>
      </c>
      <c r="I18" s="22">
        <v>25</v>
      </c>
      <c r="J18" s="49">
        <v>4161.5</v>
      </c>
      <c r="K18" s="43">
        <f t="shared" si="0"/>
        <v>10294.999999999998</v>
      </c>
      <c r="L18" s="32">
        <v>851.51</v>
      </c>
      <c r="M18" s="48">
        <v>4408</v>
      </c>
      <c r="N18" s="22">
        <f t="shared" si="5"/>
        <v>10280.5</v>
      </c>
      <c r="O18" s="22"/>
      <c r="P18" s="22">
        <f t="shared" si="1"/>
        <v>8569.5</v>
      </c>
      <c r="Q18" s="22">
        <f t="shared" si="2"/>
        <v>31284.99</v>
      </c>
      <c r="R18" s="22">
        <f t="shared" si="3"/>
        <v>21427.01</v>
      </c>
      <c r="S18" s="22">
        <f t="shared" si="4"/>
        <v>113715.01</v>
      </c>
      <c r="T18" s="33" t="s">
        <v>41</v>
      </c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</row>
    <row r="19" spans="1:563" s="9" customFormat="1" x14ac:dyDescent="0.25">
      <c r="A19" s="38">
        <v>13</v>
      </c>
      <c r="B19" s="19" t="s">
        <v>805</v>
      </c>
      <c r="C19" s="19" t="s">
        <v>860</v>
      </c>
      <c r="D19" s="19" t="s">
        <v>1092</v>
      </c>
      <c r="E19" s="19" t="s">
        <v>806</v>
      </c>
      <c r="F19" s="20" t="s">
        <v>867</v>
      </c>
      <c r="G19" s="21">
        <v>100000</v>
      </c>
      <c r="H19" s="21">
        <v>12105.37</v>
      </c>
      <c r="I19" s="22">
        <v>25</v>
      </c>
      <c r="J19" s="49">
        <v>2870</v>
      </c>
      <c r="K19" s="43">
        <f t="shared" ref="K19:K24" si="6">+G19*7.1%</f>
        <v>7099.9999999999991</v>
      </c>
      <c r="L19" s="32">
        <v>851.51</v>
      </c>
      <c r="M19" s="48">
        <v>3040</v>
      </c>
      <c r="N19" s="22">
        <f t="shared" ref="N19:N24" si="7">+G19*7.09%</f>
        <v>7090.0000000000009</v>
      </c>
      <c r="O19" s="22"/>
      <c r="P19" s="22">
        <f t="shared" ref="P19:P24" si="8">+J19+M19</f>
        <v>5910</v>
      </c>
      <c r="Q19" s="22">
        <f t="shared" si="2"/>
        <v>18040.370000000003</v>
      </c>
      <c r="R19" s="22">
        <f t="shared" si="3"/>
        <v>15041.51</v>
      </c>
      <c r="S19" s="22">
        <f t="shared" ref="S19:S24" si="9">+G19-Q19</f>
        <v>81959.63</v>
      </c>
      <c r="T19" s="33" t="s">
        <v>41</v>
      </c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</row>
    <row r="20" spans="1:563" s="9" customFormat="1" x14ac:dyDescent="0.25">
      <c r="A20" s="38">
        <v>14</v>
      </c>
      <c r="B20" s="19" t="s">
        <v>972</v>
      </c>
      <c r="C20" s="19" t="s">
        <v>859</v>
      </c>
      <c r="D20" s="19" t="s">
        <v>1092</v>
      </c>
      <c r="E20" s="19" t="s">
        <v>918</v>
      </c>
      <c r="F20" s="20" t="s">
        <v>867</v>
      </c>
      <c r="G20" s="21">
        <v>100000</v>
      </c>
      <c r="H20" s="21">
        <v>12105.37</v>
      </c>
      <c r="I20" s="22">
        <v>25</v>
      </c>
      <c r="J20" s="49">
        <v>2870</v>
      </c>
      <c r="K20" s="43">
        <f t="shared" si="6"/>
        <v>7099.9999999999991</v>
      </c>
      <c r="L20" s="32">
        <v>851.51</v>
      </c>
      <c r="M20" s="48">
        <v>3040</v>
      </c>
      <c r="N20" s="22">
        <f t="shared" si="7"/>
        <v>7090.0000000000009</v>
      </c>
      <c r="O20" s="22"/>
      <c r="P20" s="22">
        <f t="shared" si="8"/>
        <v>5910</v>
      </c>
      <c r="Q20" s="22">
        <f t="shared" si="2"/>
        <v>18040.370000000003</v>
      </c>
      <c r="R20" s="22">
        <f t="shared" si="3"/>
        <v>15041.51</v>
      </c>
      <c r="S20" s="22">
        <f t="shared" si="9"/>
        <v>81959.63</v>
      </c>
      <c r="T20" s="33" t="s">
        <v>41</v>
      </c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</row>
    <row r="21" spans="1:563" s="9" customFormat="1" x14ac:dyDescent="0.25">
      <c r="A21" s="38">
        <v>15</v>
      </c>
      <c r="B21" s="19" t="s">
        <v>75</v>
      </c>
      <c r="C21" s="19" t="s">
        <v>860</v>
      </c>
      <c r="D21" s="19" t="s">
        <v>1092</v>
      </c>
      <c r="E21" s="19" t="s">
        <v>90</v>
      </c>
      <c r="F21" s="20" t="s">
        <v>867</v>
      </c>
      <c r="G21" s="21">
        <v>145000</v>
      </c>
      <c r="H21" s="21">
        <v>22690.49</v>
      </c>
      <c r="I21" s="22">
        <v>25</v>
      </c>
      <c r="J21" s="49">
        <v>4161.5</v>
      </c>
      <c r="K21" s="43">
        <f t="shared" si="6"/>
        <v>10294.999999999998</v>
      </c>
      <c r="L21" s="32">
        <v>851.51</v>
      </c>
      <c r="M21" s="48">
        <v>4408</v>
      </c>
      <c r="N21" s="22">
        <f t="shared" si="7"/>
        <v>10280.5</v>
      </c>
      <c r="O21" s="22"/>
      <c r="P21" s="22">
        <f t="shared" si="8"/>
        <v>8569.5</v>
      </c>
      <c r="Q21" s="22">
        <f t="shared" si="2"/>
        <v>31284.99</v>
      </c>
      <c r="R21" s="22">
        <f t="shared" si="3"/>
        <v>21427.01</v>
      </c>
      <c r="S21" s="22">
        <f t="shared" si="9"/>
        <v>113715.01</v>
      </c>
      <c r="T21" s="33" t="s">
        <v>41</v>
      </c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</row>
    <row r="22" spans="1:563" s="9" customFormat="1" x14ac:dyDescent="0.25">
      <c r="A22" s="38">
        <v>16</v>
      </c>
      <c r="B22" s="19" t="s">
        <v>76</v>
      </c>
      <c r="C22" s="19" t="s">
        <v>859</v>
      </c>
      <c r="D22" s="19" t="s">
        <v>1092</v>
      </c>
      <c r="E22" s="19" t="s">
        <v>95</v>
      </c>
      <c r="F22" s="20" t="s">
        <v>867</v>
      </c>
      <c r="G22" s="21">
        <v>50000</v>
      </c>
      <c r="H22" s="21">
        <v>1854</v>
      </c>
      <c r="I22" s="22">
        <v>25</v>
      </c>
      <c r="J22" s="49">
        <v>1435</v>
      </c>
      <c r="K22" s="43">
        <f t="shared" si="6"/>
        <v>3549.9999999999995</v>
      </c>
      <c r="L22" s="32">
        <f t="shared" ref="L22:L24" si="10">+G22*1.1%</f>
        <v>550</v>
      </c>
      <c r="M22" s="48">
        <v>1520</v>
      </c>
      <c r="N22" s="22">
        <f t="shared" si="7"/>
        <v>3545.0000000000005</v>
      </c>
      <c r="O22" s="22"/>
      <c r="P22" s="22">
        <f t="shared" si="8"/>
        <v>2955</v>
      </c>
      <c r="Q22" s="22">
        <f t="shared" si="2"/>
        <v>4834</v>
      </c>
      <c r="R22" s="22">
        <f t="shared" si="3"/>
        <v>7645</v>
      </c>
      <c r="S22" s="22">
        <f t="shared" si="9"/>
        <v>45166</v>
      </c>
      <c r="T22" s="33" t="s">
        <v>41</v>
      </c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</row>
    <row r="23" spans="1:563" s="9" customFormat="1" x14ac:dyDescent="0.25">
      <c r="A23" s="38">
        <v>17</v>
      </c>
      <c r="B23" s="19" t="s">
        <v>80</v>
      </c>
      <c r="C23" s="19" t="s">
        <v>859</v>
      </c>
      <c r="D23" s="19" t="s">
        <v>1092</v>
      </c>
      <c r="E23" s="19" t="s">
        <v>95</v>
      </c>
      <c r="F23" s="20" t="s">
        <v>867</v>
      </c>
      <c r="G23" s="21">
        <v>50000</v>
      </c>
      <c r="H23" s="21">
        <v>1854</v>
      </c>
      <c r="I23" s="22">
        <v>25</v>
      </c>
      <c r="J23" s="49">
        <v>1435</v>
      </c>
      <c r="K23" s="43">
        <f t="shared" si="6"/>
        <v>3549.9999999999995</v>
      </c>
      <c r="L23" s="32">
        <f t="shared" si="10"/>
        <v>550</v>
      </c>
      <c r="M23" s="48">
        <v>1520</v>
      </c>
      <c r="N23" s="22">
        <f t="shared" si="7"/>
        <v>3545.0000000000005</v>
      </c>
      <c r="O23" s="22"/>
      <c r="P23" s="22">
        <f t="shared" si="8"/>
        <v>2955</v>
      </c>
      <c r="Q23" s="22">
        <f t="shared" si="2"/>
        <v>4834</v>
      </c>
      <c r="R23" s="22">
        <f t="shared" si="3"/>
        <v>7645</v>
      </c>
      <c r="S23" s="22">
        <f t="shared" si="9"/>
        <v>45166</v>
      </c>
      <c r="T23" s="33" t="s">
        <v>41</v>
      </c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</row>
    <row r="24" spans="1:563" s="9" customFormat="1" x14ac:dyDescent="0.25">
      <c r="A24" s="38">
        <v>18</v>
      </c>
      <c r="B24" s="19" t="s">
        <v>84</v>
      </c>
      <c r="C24" s="19" t="s">
        <v>859</v>
      </c>
      <c r="D24" s="19" t="s">
        <v>1092</v>
      </c>
      <c r="E24" s="19" t="s">
        <v>95</v>
      </c>
      <c r="F24" s="20" t="s">
        <v>867</v>
      </c>
      <c r="G24" s="21">
        <v>50000</v>
      </c>
      <c r="H24" s="21">
        <v>1854</v>
      </c>
      <c r="I24" s="22">
        <v>25</v>
      </c>
      <c r="J24" s="49">
        <v>1435</v>
      </c>
      <c r="K24" s="43">
        <f t="shared" si="6"/>
        <v>3549.9999999999995</v>
      </c>
      <c r="L24" s="32">
        <f t="shared" si="10"/>
        <v>550</v>
      </c>
      <c r="M24" s="48">
        <v>1520</v>
      </c>
      <c r="N24" s="22">
        <f t="shared" si="7"/>
        <v>3545.0000000000005</v>
      </c>
      <c r="O24" s="22"/>
      <c r="P24" s="22">
        <f t="shared" si="8"/>
        <v>2955</v>
      </c>
      <c r="Q24" s="22">
        <f t="shared" si="2"/>
        <v>4834</v>
      </c>
      <c r="R24" s="22">
        <f t="shared" si="3"/>
        <v>7645</v>
      </c>
      <c r="S24" s="22">
        <f t="shared" si="9"/>
        <v>45166</v>
      </c>
      <c r="T24" s="33" t="s">
        <v>41</v>
      </c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</row>
    <row r="25" spans="1:563" s="9" customFormat="1" x14ac:dyDescent="0.25">
      <c r="A25" s="38">
        <v>19</v>
      </c>
      <c r="B25" s="19" t="s">
        <v>941</v>
      </c>
      <c r="C25" s="19" t="s">
        <v>859</v>
      </c>
      <c r="D25" s="19" t="s">
        <v>1092</v>
      </c>
      <c r="E25" s="19" t="s">
        <v>111</v>
      </c>
      <c r="F25" s="20" t="s">
        <v>867</v>
      </c>
      <c r="G25" s="21">
        <v>35000</v>
      </c>
      <c r="H25" s="19">
        <v>0</v>
      </c>
      <c r="I25" s="22">
        <v>25</v>
      </c>
      <c r="J25" s="49">
        <v>1004.5</v>
      </c>
      <c r="K25" s="43">
        <f t="shared" si="0"/>
        <v>2485</v>
      </c>
      <c r="L25" s="32">
        <f t="shared" ref="L25:L62" si="11">+G25*1.1%</f>
        <v>385.00000000000006</v>
      </c>
      <c r="M25" s="48">
        <v>1064</v>
      </c>
      <c r="N25" s="22">
        <f t="shared" si="5"/>
        <v>2481.5</v>
      </c>
      <c r="O25" s="22"/>
      <c r="P25" s="22">
        <f t="shared" si="1"/>
        <v>2068.5</v>
      </c>
      <c r="Q25" s="22">
        <f t="shared" si="2"/>
        <v>2093.5</v>
      </c>
      <c r="R25" s="22">
        <f t="shared" si="3"/>
        <v>5351.5</v>
      </c>
      <c r="S25" s="22">
        <f t="shared" si="4"/>
        <v>32906.5</v>
      </c>
      <c r="T25" s="33" t="s">
        <v>41</v>
      </c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</row>
    <row r="26" spans="1:563" s="9" customFormat="1" x14ac:dyDescent="0.25">
      <c r="A26" s="38">
        <v>20</v>
      </c>
      <c r="B26" s="19" t="s">
        <v>810</v>
      </c>
      <c r="C26" s="19" t="s">
        <v>859</v>
      </c>
      <c r="D26" s="19" t="s">
        <v>1092</v>
      </c>
      <c r="E26" s="19" t="s">
        <v>91</v>
      </c>
      <c r="F26" s="20" t="s">
        <v>867</v>
      </c>
      <c r="G26" s="21">
        <v>50000</v>
      </c>
      <c r="H26" s="42">
        <v>1854</v>
      </c>
      <c r="I26" s="22">
        <v>25</v>
      </c>
      <c r="J26" s="49">
        <v>1435</v>
      </c>
      <c r="K26" s="43">
        <f t="shared" si="0"/>
        <v>3549.9999999999995</v>
      </c>
      <c r="L26" s="32">
        <f t="shared" si="11"/>
        <v>550</v>
      </c>
      <c r="M26" s="48">
        <v>1520</v>
      </c>
      <c r="N26" s="22">
        <f t="shared" si="5"/>
        <v>3545.0000000000005</v>
      </c>
      <c r="O26" s="22"/>
      <c r="P26" s="22">
        <f t="shared" si="1"/>
        <v>2955</v>
      </c>
      <c r="Q26" s="22">
        <f t="shared" si="2"/>
        <v>4834</v>
      </c>
      <c r="R26" s="22">
        <f t="shared" si="3"/>
        <v>7645</v>
      </c>
      <c r="S26" s="22">
        <f t="shared" si="4"/>
        <v>45166</v>
      </c>
      <c r="T26" s="33" t="s">
        <v>41</v>
      </c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</row>
    <row r="27" spans="1:563" s="9" customFormat="1" x14ac:dyDescent="0.25">
      <c r="A27" s="38">
        <v>21</v>
      </c>
      <c r="B27" s="19" t="s">
        <v>1119</v>
      </c>
      <c r="C27" s="19" t="s">
        <v>859</v>
      </c>
      <c r="D27" s="19" t="s">
        <v>1092</v>
      </c>
      <c r="E27" s="19" t="s">
        <v>91</v>
      </c>
      <c r="F27" s="20" t="s">
        <v>867</v>
      </c>
      <c r="G27" s="21">
        <v>50000</v>
      </c>
      <c r="H27" s="42">
        <v>1854</v>
      </c>
      <c r="I27" s="22">
        <v>25</v>
      </c>
      <c r="J27" s="49">
        <v>1435</v>
      </c>
      <c r="K27" s="43">
        <f t="shared" si="0"/>
        <v>3549.9999999999995</v>
      </c>
      <c r="L27" s="32">
        <f t="shared" si="11"/>
        <v>550</v>
      </c>
      <c r="M27" s="48">
        <v>1520</v>
      </c>
      <c r="N27" s="22">
        <f t="shared" si="5"/>
        <v>3545.0000000000005</v>
      </c>
      <c r="O27" s="22"/>
      <c r="P27" s="22">
        <f t="shared" si="1"/>
        <v>2955</v>
      </c>
      <c r="Q27" s="22">
        <f t="shared" si="2"/>
        <v>4834</v>
      </c>
      <c r="R27" s="22">
        <f t="shared" si="3"/>
        <v>7645</v>
      </c>
      <c r="S27" s="22">
        <f t="shared" si="4"/>
        <v>45166</v>
      </c>
      <c r="T27" s="33" t="s">
        <v>41</v>
      </c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</row>
    <row r="28" spans="1:563" s="9" customFormat="1" x14ac:dyDescent="0.25">
      <c r="A28" s="38">
        <v>22</v>
      </c>
      <c r="B28" s="19" t="s">
        <v>986</v>
      </c>
      <c r="C28" s="19" t="s">
        <v>859</v>
      </c>
      <c r="D28" s="19" t="s">
        <v>1092</v>
      </c>
      <c r="E28" s="19" t="s">
        <v>111</v>
      </c>
      <c r="F28" s="20" t="s">
        <v>867</v>
      </c>
      <c r="G28" s="21">
        <v>35000</v>
      </c>
      <c r="H28" s="19">
        <v>0</v>
      </c>
      <c r="I28" s="22">
        <v>25</v>
      </c>
      <c r="J28" s="49">
        <v>1004.5</v>
      </c>
      <c r="K28" s="43">
        <f>+G28*7.1%</f>
        <v>2485</v>
      </c>
      <c r="L28" s="32">
        <f>+G28*1.1%</f>
        <v>385.00000000000006</v>
      </c>
      <c r="M28" s="48">
        <v>1064</v>
      </c>
      <c r="N28" s="22">
        <f>+G28*7.09%</f>
        <v>2481.5</v>
      </c>
      <c r="O28" s="22"/>
      <c r="P28" s="22">
        <f>+J28+M28</f>
        <v>2068.5</v>
      </c>
      <c r="Q28" s="22">
        <f t="shared" si="2"/>
        <v>2093.5</v>
      </c>
      <c r="R28" s="22">
        <f t="shared" si="3"/>
        <v>5351.5</v>
      </c>
      <c r="S28" s="22">
        <f>+G28-Q28</f>
        <v>32906.5</v>
      </c>
      <c r="T28" s="33" t="s">
        <v>41</v>
      </c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</row>
    <row r="29" spans="1:563" s="9" customFormat="1" x14ac:dyDescent="0.25">
      <c r="A29" s="38">
        <v>23</v>
      </c>
      <c r="B29" s="19" t="s">
        <v>81</v>
      </c>
      <c r="C29" s="19" t="s">
        <v>859</v>
      </c>
      <c r="D29" s="19" t="s">
        <v>1092</v>
      </c>
      <c r="E29" s="19" t="s">
        <v>99</v>
      </c>
      <c r="F29" s="20" t="s">
        <v>867</v>
      </c>
      <c r="G29" s="21">
        <v>35000</v>
      </c>
      <c r="H29" s="19">
        <v>0</v>
      </c>
      <c r="I29" s="22">
        <v>25</v>
      </c>
      <c r="J29" s="49">
        <v>1004.5</v>
      </c>
      <c r="K29" s="43">
        <f t="shared" si="0"/>
        <v>2485</v>
      </c>
      <c r="L29" s="32">
        <f t="shared" si="11"/>
        <v>385.00000000000006</v>
      </c>
      <c r="M29" s="48">
        <v>1064</v>
      </c>
      <c r="N29" s="22">
        <f t="shared" si="5"/>
        <v>2481.5</v>
      </c>
      <c r="O29" s="22"/>
      <c r="P29" s="22">
        <f t="shared" si="1"/>
        <v>2068.5</v>
      </c>
      <c r="Q29" s="22">
        <f t="shared" si="2"/>
        <v>2093.5</v>
      </c>
      <c r="R29" s="22">
        <f t="shared" si="3"/>
        <v>5351.5</v>
      </c>
      <c r="S29" s="22">
        <f t="shared" si="4"/>
        <v>32906.5</v>
      </c>
      <c r="T29" s="33" t="s">
        <v>41</v>
      </c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</row>
    <row r="30" spans="1:563" s="9" customFormat="1" x14ac:dyDescent="0.25">
      <c r="A30" s="38">
        <v>24</v>
      </c>
      <c r="B30" s="19" t="s">
        <v>28</v>
      </c>
      <c r="C30" s="19" t="s">
        <v>859</v>
      </c>
      <c r="D30" s="19" t="s">
        <v>1092</v>
      </c>
      <c r="E30" s="19" t="s">
        <v>35</v>
      </c>
      <c r="F30" s="20" t="s">
        <v>868</v>
      </c>
      <c r="G30" s="21">
        <v>25000</v>
      </c>
      <c r="H30" s="19">
        <v>0</v>
      </c>
      <c r="I30" s="22">
        <v>25</v>
      </c>
      <c r="J30" s="49">
        <v>717.5</v>
      </c>
      <c r="K30" s="43">
        <f>+G30*7.1%</f>
        <v>1774.9999999999998</v>
      </c>
      <c r="L30" s="32">
        <f>+G30*1.1%</f>
        <v>275</v>
      </c>
      <c r="M30" s="48">
        <v>760</v>
      </c>
      <c r="N30" s="22">
        <f>+G30*7.09%</f>
        <v>1772.5000000000002</v>
      </c>
      <c r="O30" s="22"/>
      <c r="P30" s="22">
        <f>+J30+M30</f>
        <v>1477.5</v>
      </c>
      <c r="Q30" s="22">
        <f t="shared" si="2"/>
        <v>1502.5</v>
      </c>
      <c r="R30" s="22">
        <f t="shared" si="3"/>
        <v>3822.5</v>
      </c>
      <c r="S30" s="22">
        <f>+G30-Q30</f>
        <v>23497.5</v>
      </c>
      <c r="T30" s="33" t="s">
        <v>41</v>
      </c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</row>
    <row r="31" spans="1:563" s="9" customFormat="1" x14ac:dyDescent="0.25">
      <c r="A31" s="38">
        <v>25</v>
      </c>
      <c r="B31" s="19" t="s">
        <v>85</v>
      </c>
      <c r="C31" s="19" t="s">
        <v>860</v>
      </c>
      <c r="D31" s="19" t="s">
        <v>1092</v>
      </c>
      <c r="E31" s="19" t="s">
        <v>65</v>
      </c>
      <c r="F31" s="20" t="s">
        <v>863</v>
      </c>
      <c r="G31" s="21">
        <v>25000</v>
      </c>
      <c r="H31" s="19">
        <v>0</v>
      </c>
      <c r="I31" s="22">
        <v>25</v>
      </c>
      <c r="J31" s="49">
        <v>717.5</v>
      </c>
      <c r="K31" s="43">
        <f t="shared" si="0"/>
        <v>1774.9999999999998</v>
      </c>
      <c r="L31" s="32">
        <f t="shared" si="11"/>
        <v>275</v>
      </c>
      <c r="M31" s="48">
        <v>760</v>
      </c>
      <c r="N31" s="22">
        <f t="shared" si="5"/>
        <v>1772.5000000000002</v>
      </c>
      <c r="O31" s="22"/>
      <c r="P31" s="22">
        <f t="shared" ref="P31:P62" si="12">+J31+M31</f>
        <v>1477.5</v>
      </c>
      <c r="Q31" s="22">
        <f t="shared" si="2"/>
        <v>1502.5</v>
      </c>
      <c r="R31" s="22">
        <f t="shared" si="3"/>
        <v>3822.5</v>
      </c>
      <c r="S31" s="22">
        <f t="shared" ref="S31:S62" si="13">+G31-Q31</f>
        <v>23497.5</v>
      </c>
      <c r="T31" s="33" t="s">
        <v>41</v>
      </c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</row>
    <row r="32" spans="1:563" s="9" customFormat="1" x14ac:dyDescent="0.25">
      <c r="A32" s="38">
        <v>26</v>
      </c>
      <c r="B32" s="19" t="s">
        <v>940</v>
      </c>
      <c r="C32" s="19" t="s">
        <v>860</v>
      </c>
      <c r="D32" s="19" t="s">
        <v>1092</v>
      </c>
      <c r="E32" s="19" t="s">
        <v>101</v>
      </c>
      <c r="F32" s="20" t="s">
        <v>863</v>
      </c>
      <c r="G32" s="21">
        <v>28000</v>
      </c>
      <c r="H32" s="19">
        <v>0</v>
      </c>
      <c r="I32" s="22">
        <v>25</v>
      </c>
      <c r="J32" s="49">
        <v>803.6</v>
      </c>
      <c r="K32" s="43">
        <f>+G32*7.1%</f>
        <v>1987.9999999999998</v>
      </c>
      <c r="L32" s="32">
        <f>+G32*1.1%</f>
        <v>308.00000000000006</v>
      </c>
      <c r="M32" s="48">
        <v>851.2</v>
      </c>
      <c r="N32" s="22">
        <f>+G32*7.09%</f>
        <v>1985.2</v>
      </c>
      <c r="O32" s="22"/>
      <c r="P32" s="22">
        <f>+J32+M32</f>
        <v>1654.8000000000002</v>
      </c>
      <c r="Q32" s="22">
        <f t="shared" si="2"/>
        <v>1679.8000000000002</v>
      </c>
      <c r="R32" s="22">
        <f t="shared" si="3"/>
        <v>4281.2</v>
      </c>
      <c r="S32" s="22">
        <f>+G32-Q32</f>
        <v>26320.2</v>
      </c>
      <c r="T32" s="33" t="s">
        <v>41</v>
      </c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</row>
    <row r="33" spans="1:563" s="9" customFormat="1" x14ac:dyDescent="0.25">
      <c r="A33" s="38">
        <v>27</v>
      </c>
      <c r="B33" s="19" t="s">
        <v>74</v>
      </c>
      <c r="C33" s="19" t="s">
        <v>860</v>
      </c>
      <c r="D33" s="19" t="s">
        <v>1092</v>
      </c>
      <c r="E33" s="19" t="s">
        <v>94</v>
      </c>
      <c r="F33" s="20" t="s">
        <v>863</v>
      </c>
      <c r="G33" s="21">
        <v>28000</v>
      </c>
      <c r="H33" s="19">
        <v>0</v>
      </c>
      <c r="I33" s="22">
        <v>25</v>
      </c>
      <c r="J33" s="49">
        <v>803.6</v>
      </c>
      <c r="K33" s="43">
        <f t="shared" si="0"/>
        <v>1987.9999999999998</v>
      </c>
      <c r="L33" s="32">
        <f t="shared" si="11"/>
        <v>308.00000000000006</v>
      </c>
      <c r="M33" s="48">
        <v>851.2</v>
      </c>
      <c r="N33" s="22">
        <f t="shared" si="5"/>
        <v>1985.2</v>
      </c>
      <c r="O33" s="22"/>
      <c r="P33" s="22">
        <f t="shared" si="12"/>
        <v>1654.8000000000002</v>
      </c>
      <c r="Q33" s="22">
        <f t="shared" si="2"/>
        <v>1679.8000000000002</v>
      </c>
      <c r="R33" s="22">
        <f t="shared" si="3"/>
        <v>4281.2</v>
      </c>
      <c r="S33" s="22">
        <f t="shared" si="13"/>
        <v>26320.2</v>
      </c>
      <c r="T33" s="33" t="s">
        <v>41</v>
      </c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</row>
    <row r="34" spans="1:563" s="9" customFormat="1" x14ac:dyDescent="0.25">
      <c r="A34" s="38">
        <v>28</v>
      </c>
      <c r="B34" s="19" t="s">
        <v>77</v>
      </c>
      <c r="C34" s="19" t="s">
        <v>860</v>
      </c>
      <c r="D34" s="19" t="s">
        <v>1092</v>
      </c>
      <c r="E34" s="19" t="s">
        <v>94</v>
      </c>
      <c r="F34" s="20" t="s">
        <v>863</v>
      </c>
      <c r="G34" s="21">
        <v>28000</v>
      </c>
      <c r="H34" s="19">
        <v>0</v>
      </c>
      <c r="I34" s="22">
        <v>25</v>
      </c>
      <c r="J34" s="49">
        <v>803.6</v>
      </c>
      <c r="K34" s="43">
        <f t="shared" si="0"/>
        <v>1987.9999999999998</v>
      </c>
      <c r="L34" s="32">
        <f t="shared" si="11"/>
        <v>308.00000000000006</v>
      </c>
      <c r="M34" s="48">
        <v>851.2</v>
      </c>
      <c r="N34" s="22">
        <f t="shared" si="5"/>
        <v>1985.2</v>
      </c>
      <c r="O34" s="22"/>
      <c r="P34" s="22">
        <f t="shared" si="12"/>
        <v>1654.8000000000002</v>
      </c>
      <c r="Q34" s="22">
        <f t="shared" si="2"/>
        <v>1679.8000000000002</v>
      </c>
      <c r="R34" s="22">
        <f t="shared" si="3"/>
        <v>4281.2</v>
      </c>
      <c r="S34" s="22">
        <f t="shared" si="13"/>
        <v>26320.2</v>
      </c>
      <c r="T34" s="33" t="s">
        <v>41</v>
      </c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</row>
    <row r="35" spans="1:563" s="9" customFormat="1" x14ac:dyDescent="0.25">
      <c r="A35" s="38">
        <v>29</v>
      </c>
      <c r="B35" s="19" t="s">
        <v>838</v>
      </c>
      <c r="C35" s="19" t="s">
        <v>860</v>
      </c>
      <c r="D35" s="19" t="s">
        <v>1092</v>
      </c>
      <c r="E35" s="19" t="s">
        <v>98</v>
      </c>
      <c r="F35" s="20" t="s">
        <v>863</v>
      </c>
      <c r="G35" s="21">
        <v>28000</v>
      </c>
      <c r="H35" s="19">
        <v>0</v>
      </c>
      <c r="I35" s="22">
        <v>25</v>
      </c>
      <c r="J35" s="49">
        <v>803.6</v>
      </c>
      <c r="K35" s="43">
        <f t="shared" si="0"/>
        <v>1987.9999999999998</v>
      </c>
      <c r="L35" s="32">
        <f t="shared" si="11"/>
        <v>308.00000000000006</v>
      </c>
      <c r="M35" s="48">
        <v>851.2</v>
      </c>
      <c r="N35" s="22">
        <f t="shared" si="5"/>
        <v>1985.2</v>
      </c>
      <c r="O35" s="22"/>
      <c r="P35" s="22">
        <f t="shared" si="12"/>
        <v>1654.8000000000002</v>
      </c>
      <c r="Q35" s="22">
        <f t="shared" si="2"/>
        <v>1679.8000000000002</v>
      </c>
      <c r="R35" s="22">
        <f t="shared" si="3"/>
        <v>4281.2</v>
      </c>
      <c r="S35" s="22">
        <f t="shared" si="13"/>
        <v>26320.2</v>
      </c>
      <c r="T35" s="33" t="s">
        <v>41</v>
      </c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</row>
    <row r="36" spans="1:563" x14ac:dyDescent="0.25">
      <c r="A36" s="38">
        <v>30</v>
      </c>
      <c r="B36" s="19" t="s">
        <v>1048</v>
      </c>
      <c r="C36" s="19" t="s">
        <v>860</v>
      </c>
      <c r="D36" s="19" t="s">
        <v>1092</v>
      </c>
      <c r="E36" s="19" t="s">
        <v>39</v>
      </c>
      <c r="F36" s="20" t="s">
        <v>863</v>
      </c>
      <c r="G36" s="21">
        <v>28000</v>
      </c>
      <c r="H36" s="19">
        <v>0</v>
      </c>
      <c r="I36" s="22">
        <v>25</v>
      </c>
      <c r="J36" s="49">
        <v>803.6</v>
      </c>
      <c r="K36" s="43">
        <f t="shared" si="0"/>
        <v>1987.9999999999998</v>
      </c>
      <c r="L36" s="32">
        <f t="shared" si="11"/>
        <v>308.00000000000006</v>
      </c>
      <c r="M36" s="62">
        <v>851.2</v>
      </c>
      <c r="N36" s="22">
        <f t="shared" si="5"/>
        <v>1985.2</v>
      </c>
      <c r="O36" s="19"/>
      <c r="P36" s="22">
        <f t="shared" si="12"/>
        <v>1654.8000000000002</v>
      </c>
      <c r="Q36" s="22">
        <f t="shared" si="2"/>
        <v>1679.8000000000002</v>
      </c>
      <c r="R36" s="22">
        <f t="shared" si="3"/>
        <v>4281.2</v>
      </c>
      <c r="S36" s="22">
        <f t="shared" si="13"/>
        <v>26320.2</v>
      </c>
      <c r="T36" s="33" t="s">
        <v>41</v>
      </c>
    </row>
    <row r="37" spans="1:563" x14ac:dyDescent="0.25">
      <c r="A37" s="38">
        <v>31</v>
      </c>
      <c r="B37" s="19" t="s">
        <v>1115</v>
      </c>
      <c r="C37" s="19" t="s">
        <v>860</v>
      </c>
      <c r="D37" s="19" t="s">
        <v>1092</v>
      </c>
      <c r="E37" s="19" t="s">
        <v>98</v>
      </c>
      <c r="F37" s="20" t="s">
        <v>863</v>
      </c>
      <c r="G37" s="21">
        <v>25000</v>
      </c>
      <c r="H37" s="19">
        <v>0</v>
      </c>
      <c r="I37" s="22">
        <v>25</v>
      </c>
      <c r="J37" s="49">
        <v>717.5</v>
      </c>
      <c r="K37" s="43">
        <f t="shared" si="0"/>
        <v>1774.9999999999998</v>
      </c>
      <c r="L37" s="32">
        <f t="shared" si="11"/>
        <v>275</v>
      </c>
      <c r="M37" s="62">
        <v>760</v>
      </c>
      <c r="N37" s="22">
        <f t="shared" si="5"/>
        <v>1772.5000000000002</v>
      </c>
      <c r="O37" s="19"/>
      <c r="P37" s="22">
        <f t="shared" si="12"/>
        <v>1477.5</v>
      </c>
      <c r="Q37" s="22">
        <f t="shared" si="2"/>
        <v>1502.5</v>
      </c>
      <c r="R37" s="22">
        <f t="shared" si="3"/>
        <v>3822.5</v>
      </c>
      <c r="S37" s="22">
        <f t="shared" si="13"/>
        <v>23497.5</v>
      </c>
      <c r="T37" s="33" t="s">
        <v>41</v>
      </c>
    </row>
    <row r="38" spans="1:563" s="9" customFormat="1" x14ac:dyDescent="0.25">
      <c r="A38" s="38">
        <v>32</v>
      </c>
      <c r="B38" s="19" t="s">
        <v>1055</v>
      </c>
      <c r="C38" s="19" t="s">
        <v>859</v>
      </c>
      <c r="D38" s="19" t="s">
        <v>1083</v>
      </c>
      <c r="E38" s="19" t="s">
        <v>1054</v>
      </c>
      <c r="F38" s="20" t="s">
        <v>1067</v>
      </c>
      <c r="G38" s="21">
        <v>135000</v>
      </c>
      <c r="H38" s="21">
        <v>20338.243999999999</v>
      </c>
      <c r="I38" s="22">
        <v>25</v>
      </c>
      <c r="J38" s="49">
        <v>3874.5</v>
      </c>
      <c r="K38" s="43">
        <f>+G38*7.1%</f>
        <v>9585</v>
      </c>
      <c r="L38" s="32">
        <v>851.51</v>
      </c>
      <c r="M38" s="48">
        <v>4104</v>
      </c>
      <c r="N38" s="22">
        <f>+G38*7.09%</f>
        <v>9571.5</v>
      </c>
      <c r="O38" s="22"/>
      <c r="P38" s="22">
        <f>+J38+M38</f>
        <v>7978.5</v>
      </c>
      <c r="Q38" s="22">
        <f t="shared" si="2"/>
        <v>28341.743999999999</v>
      </c>
      <c r="R38" s="22">
        <f t="shared" si="3"/>
        <v>20008.010000000002</v>
      </c>
      <c r="S38" s="22">
        <f>+G38-Q38</f>
        <v>106658.25599999999</v>
      </c>
      <c r="T38" s="33" t="s">
        <v>41</v>
      </c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</row>
    <row r="39" spans="1:563" s="9" customFormat="1" x14ac:dyDescent="0.25">
      <c r="A39" s="38">
        <v>33</v>
      </c>
      <c r="B39" s="19" t="s">
        <v>79</v>
      </c>
      <c r="C39" s="19" t="s">
        <v>859</v>
      </c>
      <c r="D39" s="19" t="s">
        <v>757</v>
      </c>
      <c r="E39" s="19" t="s">
        <v>351</v>
      </c>
      <c r="F39" s="20" t="s">
        <v>867</v>
      </c>
      <c r="G39" s="21">
        <v>190000</v>
      </c>
      <c r="H39" s="21">
        <v>33275.620000000003</v>
      </c>
      <c r="I39" s="22">
        <v>25</v>
      </c>
      <c r="J39" s="49">
        <v>5453</v>
      </c>
      <c r="K39" s="43">
        <f t="shared" si="0"/>
        <v>13489.999999999998</v>
      </c>
      <c r="L39" s="32">
        <v>851.51</v>
      </c>
      <c r="M39" s="48">
        <v>5776</v>
      </c>
      <c r="N39" s="22">
        <f t="shared" si="5"/>
        <v>13471</v>
      </c>
      <c r="O39" s="22"/>
      <c r="P39" s="22">
        <f t="shared" si="12"/>
        <v>11229</v>
      </c>
      <c r="Q39" s="22">
        <f t="shared" si="2"/>
        <v>44529.62</v>
      </c>
      <c r="R39" s="22">
        <f t="shared" si="3"/>
        <v>27812.51</v>
      </c>
      <c r="S39" s="22">
        <f t="shared" si="13"/>
        <v>145470.38</v>
      </c>
      <c r="T39" s="33" t="s">
        <v>41</v>
      </c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</row>
    <row r="40" spans="1:563" s="9" customFormat="1" x14ac:dyDescent="0.25">
      <c r="A40" s="38">
        <v>34</v>
      </c>
      <c r="B40" s="19" t="s">
        <v>758</v>
      </c>
      <c r="C40" s="19" t="s">
        <v>859</v>
      </c>
      <c r="D40" s="19" t="s">
        <v>757</v>
      </c>
      <c r="E40" s="19" t="s">
        <v>795</v>
      </c>
      <c r="F40" s="20" t="s">
        <v>868</v>
      </c>
      <c r="G40" s="21">
        <v>90000</v>
      </c>
      <c r="H40" s="21">
        <f>8895.39</f>
        <v>8895.39</v>
      </c>
      <c r="I40" s="22">
        <v>25</v>
      </c>
      <c r="J40" s="49">
        <v>2583</v>
      </c>
      <c r="K40" s="43">
        <f t="shared" si="0"/>
        <v>6389.9999999999991</v>
      </c>
      <c r="L40" s="32">
        <v>851.51</v>
      </c>
      <c r="M40" s="48">
        <v>2736</v>
      </c>
      <c r="N40" s="22">
        <f t="shared" si="5"/>
        <v>6381</v>
      </c>
      <c r="O40" s="22"/>
      <c r="P40" s="22">
        <f t="shared" si="12"/>
        <v>5319</v>
      </c>
      <c r="Q40" s="22">
        <f t="shared" si="2"/>
        <v>14239.39</v>
      </c>
      <c r="R40" s="22">
        <f t="shared" si="3"/>
        <v>13622.509999999998</v>
      </c>
      <c r="S40" s="22">
        <f t="shared" si="13"/>
        <v>75760.61</v>
      </c>
      <c r="T40" s="33" t="s">
        <v>41</v>
      </c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</row>
    <row r="41" spans="1:563" s="9" customFormat="1" x14ac:dyDescent="0.25">
      <c r="A41" s="38">
        <v>35</v>
      </c>
      <c r="B41" s="19" t="s">
        <v>759</v>
      </c>
      <c r="C41" s="19" t="s">
        <v>859</v>
      </c>
      <c r="D41" s="19" t="s">
        <v>757</v>
      </c>
      <c r="E41" s="19" t="s">
        <v>99</v>
      </c>
      <c r="F41" s="20" t="s">
        <v>868</v>
      </c>
      <c r="G41" s="21">
        <v>31500</v>
      </c>
      <c r="H41" s="19">
        <v>0</v>
      </c>
      <c r="I41" s="22">
        <v>25</v>
      </c>
      <c r="J41" s="49">
        <v>904.05</v>
      </c>
      <c r="K41" s="43">
        <f t="shared" si="0"/>
        <v>2236.5</v>
      </c>
      <c r="L41" s="32">
        <f t="shared" si="11"/>
        <v>346.50000000000006</v>
      </c>
      <c r="M41" s="48">
        <v>957.6</v>
      </c>
      <c r="N41" s="22">
        <f t="shared" si="5"/>
        <v>2233.3500000000004</v>
      </c>
      <c r="O41" s="22"/>
      <c r="P41" s="22">
        <f t="shared" si="12"/>
        <v>1861.65</v>
      </c>
      <c r="Q41" s="22">
        <f t="shared" si="2"/>
        <v>1886.65</v>
      </c>
      <c r="R41" s="22">
        <f t="shared" si="3"/>
        <v>4816.3500000000004</v>
      </c>
      <c r="S41" s="22">
        <f t="shared" si="13"/>
        <v>29613.35</v>
      </c>
      <c r="T41" s="33" t="s">
        <v>41</v>
      </c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</row>
    <row r="42" spans="1:563" s="9" customFormat="1" x14ac:dyDescent="0.25">
      <c r="A42" s="38">
        <v>36</v>
      </c>
      <c r="B42" s="19" t="s">
        <v>760</v>
      </c>
      <c r="C42" s="19" t="s">
        <v>860</v>
      </c>
      <c r="D42" s="19" t="s">
        <v>757</v>
      </c>
      <c r="E42" s="19" t="s">
        <v>35</v>
      </c>
      <c r="F42" s="20" t="s">
        <v>868</v>
      </c>
      <c r="G42" s="21">
        <v>25000</v>
      </c>
      <c r="H42" s="19">
        <v>0</v>
      </c>
      <c r="I42" s="22">
        <v>25</v>
      </c>
      <c r="J42" s="49">
        <v>717.5</v>
      </c>
      <c r="K42" s="43">
        <f t="shared" si="0"/>
        <v>1774.9999999999998</v>
      </c>
      <c r="L42" s="32">
        <f t="shared" si="11"/>
        <v>275</v>
      </c>
      <c r="M42" s="48">
        <v>760</v>
      </c>
      <c r="N42" s="22">
        <f t="shared" si="5"/>
        <v>1772.5000000000002</v>
      </c>
      <c r="O42" s="22"/>
      <c r="P42" s="22">
        <f t="shared" si="12"/>
        <v>1477.5</v>
      </c>
      <c r="Q42" s="22">
        <f t="shared" si="2"/>
        <v>1502.5</v>
      </c>
      <c r="R42" s="22">
        <f t="shared" si="3"/>
        <v>3822.5</v>
      </c>
      <c r="S42" s="22">
        <f t="shared" si="13"/>
        <v>23497.5</v>
      </c>
      <c r="T42" s="33" t="s">
        <v>41</v>
      </c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</row>
    <row r="43" spans="1:563" s="9" customFormat="1" x14ac:dyDescent="0.25">
      <c r="A43" s="38">
        <v>37</v>
      </c>
      <c r="B43" s="19" t="s">
        <v>1050</v>
      </c>
      <c r="C43" s="44" t="s">
        <v>859</v>
      </c>
      <c r="D43" s="19" t="s">
        <v>1051</v>
      </c>
      <c r="E43" s="19" t="s">
        <v>64</v>
      </c>
      <c r="F43" s="20" t="s">
        <v>867</v>
      </c>
      <c r="G43" s="21">
        <v>25000</v>
      </c>
      <c r="H43" s="19">
        <v>0</v>
      </c>
      <c r="I43" s="22">
        <v>25</v>
      </c>
      <c r="J43" s="49">
        <v>717.5</v>
      </c>
      <c r="K43" s="43">
        <f t="shared" si="0"/>
        <v>1774.9999999999998</v>
      </c>
      <c r="L43" s="32">
        <f t="shared" si="11"/>
        <v>275</v>
      </c>
      <c r="M43" s="48">
        <v>760</v>
      </c>
      <c r="N43" s="22">
        <f t="shared" si="5"/>
        <v>1772.5000000000002</v>
      </c>
      <c r="O43" s="22"/>
      <c r="P43" s="22">
        <f t="shared" si="12"/>
        <v>1477.5</v>
      </c>
      <c r="Q43" s="22">
        <f t="shared" si="2"/>
        <v>1502.5</v>
      </c>
      <c r="R43" s="22">
        <f t="shared" si="3"/>
        <v>3822.5</v>
      </c>
      <c r="S43" s="22">
        <f t="shared" si="13"/>
        <v>23497.5</v>
      </c>
      <c r="T43" s="33" t="s">
        <v>41</v>
      </c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</row>
    <row r="44" spans="1:563" s="9" customFormat="1" x14ac:dyDescent="0.25">
      <c r="A44" s="38">
        <v>38</v>
      </c>
      <c r="B44" s="19" t="s">
        <v>966</v>
      </c>
      <c r="C44" s="19" t="s">
        <v>860</v>
      </c>
      <c r="D44" s="19" t="s">
        <v>757</v>
      </c>
      <c r="E44" s="19" t="s">
        <v>203</v>
      </c>
      <c r="F44" s="20" t="s">
        <v>868</v>
      </c>
      <c r="G44" s="21">
        <v>24000</v>
      </c>
      <c r="H44" s="19">
        <v>0</v>
      </c>
      <c r="I44" s="22">
        <v>25</v>
      </c>
      <c r="J44" s="49">
        <v>688.8</v>
      </c>
      <c r="K44" s="43">
        <f t="shared" si="0"/>
        <v>1703.9999999999998</v>
      </c>
      <c r="L44" s="32">
        <f t="shared" si="11"/>
        <v>264</v>
      </c>
      <c r="M44" s="48">
        <v>729.6</v>
      </c>
      <c r="N44" s="22">
        <f t="shared" si="5"/>
        <v>1701.6000000000001</v>
      </c>
      <c r="O44" s="22"/>
      <c r="P44" s="22">
        <f t="shared" si="12"/>
        <v>1418.4</v>
      </c>
      <c r="Q44" s="22">
        <f t="shared" si="2"/>
        <v>1443.4</v>
      </c>
      <c r="R44" s="22">
        <f t="shared" si="3"/>
        <v>3669.6</v>
      </c>
      <c r="S44" s="22">
        <f t="shared" si="13"/>
        <v>22556.6</v>
      </c>
      <c r="T44" s="33" t="s">
        <v>41</v>
      </c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</row>
    <row r="45" spans="1:563" s="9" customFormat="1" x14ac:dyDescent="0.25">
      <c r="A45" s="38">
        <v>39</v>
      </c>
      <c r="B45" s="19" t="s">
        <v>974</v>
      </c>
      <c r="C45" s="19" t="s">
        <v>859</v>
      </c>
      <c r="D45" s="19" t="s">
        <v>757</v>
      </c>
      <c r="E45" s="19" t="s">
        <v>975</v>
      </c>
      <c r="F45" s="20" t="s">
        <v>867</v>
      </c>
      <c r="G45" s="21">
        <v>35000</v>
      </c>
      <c r="H45" s="19">
        <v>0</v>
      </c>
      <c r="I45" s="22">
        <v>25</v>
      </c>
      <c r="J45" s="49">
        <v>1004.5</v>
      </c>
      <c r="K45" s="43">
        <f t="shared" si="0"/>
        <v>2485</v>
      </c>
      <c r="L45" s="32">
        <f t="shared" si="11"/>
        <v>385.00000000000006</v>
      </c>
      <c r="M45" s="48">
        <v>1064</v>
      </c>
      <c r="N45" s="22">
        <f t="shared" si="5"/>
        <v>2481.5</v>
      </c>
      <c r="O45" s="22"/>
      <c r="P45" s="22">
        <f t="shared" si="12"/>
        <v>2068.5</v>
      </c>
      <c r="Q45" s="22">
        <f t="shared" si="2"/>
        <v>2093.5</v>
      </c>
      <c r="R45" s="22">
        <f t="shared" si="3"/>
        <v>5351.5</v>
      </c>
      <c r="S45" s="22">
        <f t="shared" si="13"/>
        <v>32906.5</v>
      </c>
      <c r="T45" s="33" t="s">
        <v>41</v>
      </c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</row>
    <row r="46" spans="1:563" s="9" customFormat="1" x14ac:dyDescent="0.25">
      <c r="A46" s="38">
        <v>40</v>
      </c>
      <c r="B46" s="19" t="s">
        <v>1062</v>
      </c>
      <c r="C46" s="19" t="s">
        <v>860</v>
      </c>
      <c r="D46" s="19" t="s">
        <v>757</v>
      </c>
      <c r="E46" s="19" t="s">
        <v>65</v>
      </c>
      <c r="F46" s="20" t="s">
        <v>863</v>
      </c>
      <c r="G46" s="21">
        <v>18000</v>
      </c>
      <c r="H46" s="19">
        <v>0</v>
      </c>
      <c r="I46" s="22">
        <v>25</v>
      </c>
      <c r="J46" s="49">
        <v>516.6</v>
      </c>
      <c r="K46" s="43">
        <f t="shared" si="0"/>
        <v>1277.9999999999998</v>
      </c>
      <c r="L46" s="32">
        <f t="shared" si="11"/>
        <v>198.00000000000003</v>
      </c>
      <c r="M46" s="48">
        <v>547.20000000000005</v>
      </c>
      <c r="N46" s="22">
        <f t="shared" si="5"/>
        <v>1276.2</v>
      </c>
      <c r="O46" s="22"/>
      <c r="P46" s="22">
        <f t="shared" si="12"/>
        <v>1063.8000000000002</v>
      </c>
      <c r="Q46" s="22">
        <f t="shared" si="2"/>
        <v>1088.8000000000002</v>
      </c>
      <c r="R46" s="22">
        <f t="shared" si="3"/>
        <v>2752.2</v>
      </c>
      <c r="S46" s="22">
        <f t="shared" si="13"/>
        <v>16911.2</v>
      </c>
      <c r="T46" s="33" t="s">
        <v>41</v>
      </c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</row>
    <row r="47" spans="1:563" s="9" customFormat="1" x14ac:dyDescent="0.25">
      <c r="A47" s="38">
        <v>41</v>
      </c>
      <c r="B47" s="19" t="s">
        <v>761</v>
      </c>
      <c r="C47" s="19" t="s">
        <v>860</v>
      </c>
      <c r="D47" s="19" t="s">
        <v>757</v>
      </c>
      <c r="E47" s="19" t="s">
        <v>39</v>
      </c>
      <c r="F47" s="20" t="s">
        <v>863</v>
      </c>
      <c r="G47" s="21">
        <v>24000</v>
      </c>
      <c r="H47" s="19">
        <v>0</v>
      </c>
      <c r="I47" s="22">
        <v>25</v>
      </c>
      <c r="J47" s="49">
        <v>688.8</v>
      </c>
      <c r="K47" s="43">
        <f t="shared" si="0"/>
        <v>1703.9999999999998</v>
      </c>
      <c r="L47" s="32">
        <f t="shared" si="11"/>
        <v>264</v>
      </c>
      <c r="M47" s="48">
        <v>729.6</v>
      </c>
      <c r="N47" s="22">
        <f t="shared" si="5"/>
        <v>1701.6000000000001</v>
      </c>
      <c r="O47" s="22"/>
      <c r="P47" s="22">
        <f t="shared" si="12"/>
        <v>1418.4</v>
      </c>
      <c r="Q47" s="22">
        <f t="shared" si="2"/>
        <v>1443.4</v>
      </c>
      <c r="R47" s="22">
        <f t="shared" si="3"/>
        <v>3669.6</v>
      </c>
      <c r="S47" s="22">
        <f t="shared" si="13"/>
        <v>22556.6</v>
      </c>
      <c r="T47" s="33" t="s">
        <v>41</v>
      </c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</row>
    <row r="48" spans="1:563" s="9" customFormat="1" x14ac:dyDescent="0.25">
      <c r="A48" s="38">
        <v>42</v>
      </c>
      <c r="B48" s="19" t="s">
        <v>996</v>
      </c>
      <c r="C48" s="19" t="s">
        <v>860</v>
      </c>
      <c r="D48" s="19" t="s">
        <v>757</v>
      </c>
      <c r="E48" s="19" t="s">
        <v>907</v>
      </c>
      <c r="F48" s="20" t="s">
        <v>867</v>
      </c>
      <c r="G48" s="21">
        <v>25000</v>
      </c>
      <c r="H48" s="19">
        <v>0</v>
      </c>
      <c r="I48" s="22">
        <v>25</v>
      </c>
      <c r="J48" s="49">
        <v>717.5</v>
      </c>
      <c r="K48" s="43">
        <f t="shared" si="0"/>
        <v>1774.9999999999998</v>
      </c>
      <c r="L48" s="32">
        <f t="shared" si="11"/>
        <v>275</v>
      </c>
      <c r="M48" s="48">
        <v>760</v>
      </c>
      <c r="N48" s="22">
        <f t="shared" si="5"/>
        <v>1772.5000000000002</v>
      </c>
      <c r="O48" s="22"/>
      <c r="P48" s="22">
        <f t="shared" si="12"/>
        <v>1477.5</v>
      </c>
      <c r="Q48" s="22">
        <f t="shared" si="2"/>
        <v>1502.5</v>
      </c>
      <c r="R48" s="22">
        <f t="shared" si="3"/>
        <v>3822.5</v>
      </c>
      <c r="S48" s="22">
        <f t="shared" si="13"/>
        <v>23497.5</v>
      </c>
      <c r="T48" s="33" t="s">
        <v>41</v>
      </c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</row>
    <row r="49" spans="1:563" s="9" customFormat="1" x14ac:dyDescent="0.25">
      <c r="A49" s="38">
        <v>43</v>
      </c>
      <c r="B49" s="19" t="s">
        <v>238</v>
      </c>
      <c r="C49" s="19" t="s">
        <v>860</v>
      </c>
      <c r="D49" s="19" t="s">
        <v>136</v>
      </c>
      <c r="E49" s="19" t="s">
        <v>241</v>
      </c>
      <c r="F49" s="20" t="s">
        <v>868</v>
      </c>
      <c r="G49" s="21">
        <v>155000</v>
      </c>
      <c r="H49" s="21">
        <v>25042.74</v>
      </c>
      <c r="I49" s="22">
        <v>25</v>
      </c>
      <c r="J49" s="49">
        <v>4448.5</v>
      </c>
      <c r="K49" s="43">
        <f t="shared" si="0"/>
        <v>11004.999999999998</v>
      </c>
      <c r="L49" s="32">
        <v>851.51</v>
      </c>
      <c r="M49" s="48">
        <v>4712</v>
      </c>
      <c r="N49" s="22">
        <f t="shared" si="5"/>
        <v>10989.5</v>
      </c>
      <c r="O49" s="22"/>
      <c r="P49" s="22">
        <f t="shared" si="12"/>
        <v>9160.5</v>
      </c>
      <c r="Q49" s="22">
        <f t="shared" si="2"/>
        <v>34228.240000000005</v>
      </c>
      <c r="R49" s="22">
        <f t="shared" si="3"/>
        <v>22846.01</v>
      </c>
      <c r="S49" s="22">
        <f t="shared" si="13"/>
        <v>120771.76</v>
      </c>
      <c r="T49" s="33" t="s">
        <v>41</v>
      </c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</row>
    <row r="50" spans="1:563" s="9" customFormat="1" x14ac:dyDescent="0.25">
      <c r="A50" s="38">
        <v>44</v>
      </c>
      <c r="B50" s="19" t="s">
        <v>247</v>
      </c>
      <c r="C50" s="19" t="s">
        <v>859</v>
      </c>
      <c r="D50" s="19" t="s">
        <v>1107</v>
      </c>
      <c r="E50" s="19" t="s">
        <v>248</v>
      </c>
      <c r="F50" s="20" t="s">
        <v>868</v>
      </c>
      <c r="G50" s="21">
        <v>85000</v>
      </c>
      <c r="H50" s="21">
        <v>8576.99</v>
      </c>
      <c r="I50" s="22">
        <v>25</v>
      </c>
      <c r="J50" s="49">
        <v>2439.5</v>
      </c>
      <c r="K50" s="43">
        <f t="shared" si="0"/>
        <v>6034.9999999999991</v>
      </c>
      <c r="L50" s="32">
        <v>851.51</v>
      </c>
      <c r="M50" s="48">
        <v>2584</v>
      </c>
      <c r="N50" s="22">
        <f t="shared" si="5"/>
        <v>6026.5</v>
      </c>
      <c r="O50" s="22"/>
      <c r="P50" s="22">
        <f t="shared" si="12"/>
        <v>5023.5</v>
      </c>
      <c r="Q50" s="22">
        <f t="shared" si="2"/>
        <v>13625.49</v>
      </c>
      <c r="R50" s="22">
        <f t="shared" si="3"/>
        <v>12913.009999999998</v>
      </c>
      <c r="S50" s="22">
        <f t="shared" si="13"/>
        <v>71374.509999999995</v>
      </c>
      <c r="T50" s="33" t="s">
        <v>41</v>
      </c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</row>
    <row r="51" spans="1:563" s="9" customFormat="1" x14ac:dyDescent="0.25">
      <c r="A51" s="38">
        <v>45</v>
      </c>
      <c r="B51" s="19" t="s">
        <v>1077</v>
      </c>
      <c r="C51" s="19" t="s">
        <v>859</v>
      </c>
      <c r="D51" s="19" t="s">
        <v>1107</v>
      </c>
      <c r="E51" s="19" t="s">
        <v>1078</v>
      </c>
      <c r="F51" s="20" t="s">
        <v>868</v>
      </c>
      <c r="G51" s="21">
        <v>61000</v>
      </c>
      <c r="H51" s="21">
        <v>3674.86</v>
      </c>
      <c r="I51" s="22">
        <v>25</v>
      </c>
      <c r="J51" s="49">
        <v>1750.7</v>
      </c>
      <c r="K51" s="43">
        <f t="shared" si="0"/>
        <v>4331</v>
      </c>
      <c r="L51" s="32">
        <f t="shared" si="11"/>
        <v>671.00000000000011</v>
      </c>
      <c r="M51" s="48">
        <v>1854.4</v>
      </c>
      <c r="N51" s="22">
        <f t="shared" si="5"/>
        <v>4324.9000000000005</v>
      </c>
      <c r="O51" s="22"/>
      <c r="P51" s="22">
        <f t="shared" si="12"/>
        <v>3605.1000000000004</v>
      </c>
      <c r="Q51" s="22">
        <f t="shared" si="2"/>
        <v>7304.9600000000009</v>
      </c>
      <c r="R51" s="22">
        <f t="shared" si="3"/>
        <v>9326.9000000000015</v>
      </c>
      <c r="S51" s="22">
        <f t="shared" si="13"/>
        <v>53695.040000000001</v>
      </c>
      <c r="T51" s="33" t="s">
        <v>41</v>
      </c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</row>
    <row r="52" spans="1:563" s="9" customFormat="1" x14ac:dyDescent="0.25">
      <c r="A52" s="38">
        <v>46</v>
      </c>
      <c r="B52" s="19" t="s">
        <v>244</v>
      </c>
      <c r="C52" s="19" t="s">
        <v>859</v>
      </c>
      <c r="D52" s="19" t="s">
        <v>243</v>
      </c>
      <c r="E52" s="19" t="s">
        <v>109</v>
      </c>
      <c r="F52" s="20" t="s">
        <v>868</v>
      </c>
      <c r="G52" s="21">
        <v>85000</v>
      </c>
      <c r="H52" s="21">
        <v>8148.13</v>
      </c>
      <c r="I52" s="22">
        <v>25</v>
      </c>
      <c r="J52" s="49">
        <v>2439.5</v>
      </c>
      <c r="K52" s="43">
        <f t="shared" si="0"/>
        <v>6034.9999999999991</v>
      </c>
      <c r="L52" s="32">
        <v>851.51</v>
      </c>
      <c r="M52" s="48">
        <v>2584</v>
      </c>
      <c r="N52" s="22">
        <f t="shared" si="5"/>
        <v>6026.5</v>
      </c>
      <c r="O52" s="22"/>
      <c r="P52" s="22">
        <f t="shared" si="12"/>
        <v>5023.5</v>
      </c>
      <c r="Q52" s="22">
        <f t="shared" si="2"/>
        <v>13196.630000000001</v>
      </c>
      <c r="R52" s="22">
        <f t="shared" si="3"/>
        <v>12913.009999999998</v>
      </c>
      <c r="S52" s="22">
        <f t="shared" si="13"/>
        <v>71803.37</v>
      </c>
      <c r="T52" s="33" t="s">
        <v>41</v>
      </c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</row>
    <row r="53" spans="1:563" s="9" customFormat="1" x14ac:dyDescent="0.25">
      <c r="A53" s="38">
        <v>47</v>
      </c>
      <c r="B53" s="19" t="s">
        <v>245</v>
      </c>
      <c r="C53" s="19" t="s">
        <v>859</v>
      </c>
      <c r="D53" s="19" t="s">
        <v>243</v>
      </c>
      <c r="E53" s="19" t="s">
        <v>246</v>
      </c>
      <c r="F53" s="20" t="s">
        <v>867</v>
      </c>
      <c r="G53" s="21">
        <v>75000</v>
      </c>
      <c r="H53" s="21">
        <v>6309.38</v>
      </c>
      <c r="I53" s="22">
        <v>25</v>
      </c>
      <c r="J53" s="49">
        <v>2152.5</v>
      </c>
      <c r="K53" s="43">
        <f t="shared" si="0"/>
        <v>5324.9999999999991</v>
      </c>
      <c r="L53" s="32">
        <f t="shared" si="11"/>
        <v>825.00000000000011</v>
      </c>
      <c r="M53" s="48">
        <v>2280</v>
      </c>
      <c r="N53" s="22">
        <f t="shared" si="5"/>
        <v>5317.5</v>
      </c>
      <c r="O53" s="22"/>
      <c r="P53" s="22">
        <f t="shared" si="12"/>
        <v>4432.5</v>
      </c>
      <c r="Q53" s="22">
        <f t="shared" si="2"/>
        <v>10766.880000000001</v>
      </c>
      <c r="R53" s="22">
        <f t="shared" si="3"/>
        <v>11467.5</v>
      </c>
      <c r="S53" s="22">
        <f t="shared" si="13"/>
        <v>64233.119999999995</v>
      </c>
      <c r="T53" s="33" t="s">
        <v>41</v>
      </c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</row>
    <row r="54" spans="1:563" s="9" customFormat="1" x14ac:dyDescent="0.25">
      <c r="A54" s="38">
        <v>48</v>
      </c>
      <c r="B54" s="19" t="s">
        <v>240</v>
      </c>
      <c r="C54" s="19" t="s">
        <v>859</v>
      </c>
      <c r="D54" s="19" t="s">
        <v>1108</v>
      </c>
      <c r="E54" s="19" t="s">
        <v>242</v>
      </c>
      <c r="F54" s="20" t="s">
        <v>868</v>
      </c>
      <c r="G54" s="21">
        <v>75000</v>
      </c>
      <c r="H54" s="21">
        <v>5623.19</v>
      </c>
      <c r="I54" s="22">
        <v>25</v>
      </c>
      <c r="J54" s="49">
        <v>2152.5</v>
      </c>
      <c r="K54" s="43">
        <f>+G54*7.1%</f>
        <v>5324.9999999999991</v>
      </c>
      <c r="L54" s="32">
        <f>+G54*1.1%</f>
        <v>825.00000000000011</v>
      </c>
      <c r="M54" s="48">
        <v>2280</v>
      </c>
      <c r="N54" s="22">
        <f>+G54*7.09%</f>
        <v>5317.5</v>
      </c>
      <c r="O54" s="22"/>
      <c r="P54" s="22">
        <f>+J54+M54</f>
        <v>4432.5</v>
      </c>
      <c r="Q54" s="22">
        <f t="shared" si="2"/>
        <v>10080.689999999999</v>
      </c>
      <c r="R54" s="22">
        <f t="shared" si="3"/>
        <v>11467.5</v>
      </c>
      <c r="S54" s="22">
        <f>+G54-Q54</f>
        <v>64919.31</v>
      </c>
      <c r="T54" s="33" t="s">
        <v>41</v>
      </c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</row>
    <row r="55" spans="1:563" s="9" customFormat="1" x14ac:dyDescent="0.25">
      <c r="A55" s="38">
        <v>49</v>
      </c>
      <c r="B55" s="19" t="s">
        <v>27</v>
      </c>
      <c r="C55" s="19" t="s">
        <v>860</v>
      </c>
      <c r="D55" s="19" t="s">
        <v>1086</v>
      </c>
      <c r="E55" s="19" t="s">
        <v>34</v>
      </c>
      <c r="F55" s="20" t="s">
        <v>868</v>
      </c>
      <c r="G55" s="21">
        <v>46000</v>
      </c>
      <c r="H55" s="42">
        <v>1289.46</v>
      </c>
      <c r="I55" s="22">
        <v>25</v>
      </c>
      <c r="J55" s="49">
        <v>1320.2</v>
      </c>
      <c r="K55" s="43">
        <f t="shared" ref="K55:K60" si="14">+G55*7.1%</f>
        <v>3265.9999999999995</v>
      </c>
      <c r="L55" s="32">
        <f t="shared" ref="L55:L60" si="15">+G55*1.1%</f>
        <v>506.00000000000006</v>
      </c>
      <c r="M55" s="48">
        <v>1398.4</v>
      </c>
      <c r="N55" s="22">
        <f t="shared" ref="N55:N60" si="16">+G55*7.09%</f>
        <v>3261.4</v>
      </c>
      <c r="O55" s="22"/>
      <c r="P55" s="22">
        <f t="shared" ref="P55:P60" si="17">+J55+M55</f>
        <v>2718.6000000000004</v>
      </c>
      <c r="Q55" s="22">
        <f t="shared" si="2"/>
        <v>4033.06</v>
      </c>
      <c r="R55" s="22">
        <f t="shared" si="3"/>
        <v>7033.4</v>
      </c>
      <c r="S55" s="22">
        <f t="shared" ref="S55:S60" si="18">+G55-Q55</f>
        <v>41966.94</v>
      </c>
      <c r="T55" s="33" t="s">
        <v>41</v>
      </c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</row>
    <row r="56" spans="1:563" s="9" customFormat="1" x14ac:dyDescent="0.25">
      <c r="A56" s="38">
        <v>50</v>
      </c>
      <c r="B56" s="19" t="s">
        <v>29</v>
      </c>
      <c r="C56" s="19" t="s">
        <v>860</v>
      </c>
      <c r="D56" s="19" t="s">
        <v>1086</v>
      </c>
      <c r="E56" s="19" t="s">
        <v>36</v>
      </c>
      <c r="F56" s="20" t="s">
        <v>867</v>
      </c>
      <c r="G56" s="21">
        <v>46000</v>
      </c>
      <c r="H56" s="42">
        <v>1289.46</v>
      </c>
      <c r="I56" s="22">
        <v>25</v>
      </c>
      <c r="J56" s="49">
        <v>1320.2</v>
      </c>
      <c r="K56" s="43">
        <f t="shared" si="14"/>
        <v>3265.9999999999995</v>
      </c>
      <c r="L56" s="32">
        <f t="shared" si="15"/>
        <v>506.00000000000006</v>
      </c>
      <c r="M56" s="48">
        <v>1398.4</v>
      </c>
      <c r="N56" s="22">
        <f t="shared" si="16"/>
        <v>3261.4</v>
      </c>
      <c r="O56" s="22"/>
      <c r="P56" s="22">
        <f t="shared" si="17"/>
        <v>2718.6000000000004</v>
      </c>
      <c r="Q56" s="22">
        <f t="shared" si="2"/>
        <v>4033.06</v>
      </c>
      <c r="R56" s="22">
        <f t="shared" si="3"/>
        <v>7033.4</v>
      </c>
      <c r="S56" s="22">
        <f t="shared" si="18"/>
        <v>41966.94</v>
      </c>
      <c r="T56" s="33" t="s">
        <v>41</v>
      </c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</row>
    <row r="57" spans="1:563" s="9" customFormat="1" x14ac:dyDescent="0.25">
      <c r="A57" s="38">
        <v>51</v>
      </c>
      <c r="B57" s="19" t="s">
        <v>30</v>
      </c>
      <c r="C57" s="19" t="s">
        <v>859</v>
      </c>
      <c r="D57" s="19" t="s">
        <v>1086</v>
      </c>
      <c r="E57" s="19" t="s">
        <v>37</v>
      </c>
      <c r="F57" s="20" t="s">
        <v>867</v>
      </c>
      <c r="G57" s="21">
        <v>35000</v>
      </c>
      <c r="H57" s="19">
        <v>0</v>
      </c>
      <c r="I57" s="22">
        <v>25</v>
      </c>
      <c r="J57" s="49">
        <v>1004.5</v>
      </c>
      <c r="K57" s="43">
        <f t="shared" si="14"/>
        <v>2485</v>
      </c>
      <c r="L57" s="32">
        <f t="shared" si="15"/>
        <v>385.00000000000006</v>
      </c>
      <c r="M57" s="48">
        <v>1064</v>
      </c>
      <c r="N57" s="22">
        <f t="shared" si="16"/>
        <v>2481.5</v>
      </c>
      <c r="O57" s="22"/>
      <c r="P57" s="22">
        <f t="shared" si="17"/>
        <v>2068.5</v>
      </c>
      <c r="Q57" s="22">
        <f t="shared" si="2"/>
        <v>2093.5</v>
      </c>
      <c r="R57" s="22">
        <f t="shared" si="3"/>
        <v>5351.5</v>
      </c>
      <c r="S57" s="22">
        <f t="shared" si="18"/>
        <v>32906.5</v>
      </c>
      <c r="T57" s="33" t="s">
        <v>41</v>
      </c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</row>
    <row r="58" spans="1:563" s="9" customFormat="1" x14ac:dyDescent="0.25">
      <c r="A58" s="38">
        <v>52</v>
      </c>
      <c r="B58" s="19" t="s">
        <v>1117</v>
      </c>
      <c r="C58" s="19" t="s">
        <v>859</v>
      </c>
      <c r="D58" s="19" t="s">
        <v>1086</v>
      </c>
      <c r="E58" s="19" t="s">
        <v>111</v>
      </c>
      <c r="F58" s="20" t="s">
        <v>863</v>
      </c>
      <c r="G58" s="21">
        <v>25000</v>
      </c>
      <c r="H58" s="19">
        <v>0</v>
      </c>
      <c r="I58" s="22">
        <v>25</v>
      </c>
      <c r="J58" s="49">
        <v>717.5</v>
      </c>
      <c r="K58" s="43">
        <f t="shared" si="14"/>
        <v>1774.9999999999998</v>
      </c>
      <c r="L58" s="32">
        <f t="shared" si="15"/>
        <v>275</v>
      </c>
      <c r="M58" s="48">
        <v>760</v>
      </c>
      <c r="N58" s="22">
        <f t="shared" si="16"/>
        <v>1772.5000000000002</v>
      </c>
      <c r="O58" s="22"/>
      <c r="P58" s="22">
        <f t="shared" si="17"/>
        <v>1477.5</v>
      </c>
      <c r="Q58" s="22">
        <f t="shared" si="2"/>
        <v>1502.5</v>
      </c>
      <c r="R58" s="22">
        <f t="shared" si="3"/>
        <v>3822.5</v>
      </c>
      <c r="S58" s="22">
        <f t="shared" si="18"/>
        <v>23497.5</v>
      </c>
      <c r="T58" s="33" t="s">
        <v>41</v>
      </c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</row>
    <row r="59" spans="1:563" s="9" customFormat="1" x14ac:dyDescent="0.25">
      <c r="A59" s="38">
        <v>53</v>
      </c>
      <c r="B59" s="19" t="s">
        <v>31</v>
      </c>
      <c r="C59" s="19" t="s">
        <v>859</v>
      </c>
      <c r="D59" s="19" t="s">
        <v>1087</v>
      </c>
      <c r="E59" s="19" t="s">
        <v>38</v>
      </c>
      <c r="F59" s="20" t="s">
        <v>867</v>
      </c>
      <c r="G59" s="21">
        <v>45000</v>
      </c>
      <c r="H59" s="19">
        <v>891.01</v>
      </c>
      <c r="I59" s="22">
        <v>25</v>
      </c>
      <c r="J59" s="49">
        <v>1291.5</v>
      </c>
      <c r="K59" s="43">
        <f t="shared" si="14"/>
        <v>3194.9999999999995</v>
      </c>
      <c r="L59" s="32">
        <f t="shared" si="15"/>
        <v>495.00000000000006</v>
      </c>
      <c r="M59" s="48">
        <v>1368</v>
      </c>
      <c r="N59" s="22">
        <f t="shared" si="16"/>
        <v>3190.5</v>
      </c>
      <c r="O59" s="22"/>
      <c r="P59" s="22">
        <f t="shared" si="17"/>
        <v>2659.5</v>
      </c>
      <c r="Q59" s="22">
        <f t="shared" si="2"/>
        <v>3575.51</v>
      </c>
      <c r="R59" s="22">
        <f t="shared" si="3"/>
        <v>6880.5</v>
      </c>
      <c r="S59" s="22">
        <f t="shared" si="18"/>
        <v>41424.49</v>
      </c>
      <c r="T59" s="33" t="s">
        <v>41</v>
      </c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</row>
    <row r="60" spans="1:563" s="9" customFormat="1" x14ac:dyDescent="0.25">
      <c r="A60" s="38">
        <v>54</v>
      </c>
      <c r="B60" s="19" t="s">
        <v>332</v>
      </c>
      <c r="C60" s="19" t="s">
        <v>860</v>
      </c>
      <c r="D60" s="19" t="s">
        <v>1088</v>
      </c>
      <c r="E60" s="19" t="s">
        <v>40</v>
      </c>
      <c r="F60" s="20" t="s">
        <v>867</v>
      </c>
      <c r="G60" s="21">
        <v>42000</v>
      </c>
      <c r="H60" s="19">
        <v>724.92</v>
      </c>
      <c r="I60" s="22">
        <v>25</v>
      </c>
      <c r="J60" s="49">
        <v>1205.4000000000001</v>
      </c>
      <c r="K60" s="43">
        <f t="shared" si="14"/>
        <v>2981.9999999999995</v>
      </c>
      <c r="L60" s="32">
        <f t="shared" si="15"/>
        <v>462.00000000000006</v>
      </c>
      <c r="M60" s="48">
        <v>1276.8</v>
      </c>
      <c r="N60" s="22">
        <f t="shared" si="16"/>
        <v>2977.8</v>
      </c>
      <c r="O60" s="22"/>
      <c r="P60" s="22">
        <f t="shared" si="17"/>
        <v>2482.1999999999998</v>
      </c>
      <c r="Q60" s="22">
        <f t="shared" si="2"/>
        <v>3232.12</v>
      </c>
      <c r="R60" s="22">
        <f t="shared" si="3"/>
        <v>6421.7999999999993</v>
      </c>
      <c r="S60" s="22">
        <f t="shared" si="18"/>
        <v>38767.879999999997</v>
      </c>
      <c r="T60" s="33" t="s">
        <v>41</v>
      </c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</row>
    <row r="61" spans="1:563" s="9" customFormat="1" x14ac:dyDescent="0.25">
      <c r="A61" s="38">
        <v>55</v>
      </c>
      <c r="B61" s="19" t="s">
        <v>849</v>
      </c>
      <c r="C61" s="19" t="s">
        <v>859</v>
      </c>
      <c r="D61" s="19" t="s">
        <v>1088</v>
      </c>
      <c r="E61" s="19" t="s">
        <v>40</v>
      </c>
      <c r="F61" s="20" t="s">
        <v>867</v>
      </c>
      <c r="G61" s="21">
        <v>46000</v>
      </c>
      <c r="H61" s="42">
        <v>1289.46</v>
      </c>
      <c r="I61" s="22">
        <v>25</v>
      </c>
      <c r="J61" s="49">
        <v>1320.2</v>
      </c>
      <c r="K61" s="43">
        <f t="shared" si="0"/>
        <v>3265.9999999999995</v>
      </c>
      <c r="L61" s="32">
        <f t="shared" si="11"/>
        <v>506.00000000000006</v>
      </c>
      <c r="M61" s="48">
        <v>1398.4</v>
      </c>
      <c r="N61" s="22">
        <f t="shared" si="5"/>
        <v>3261.4</v>
      </c>
      <c r="O61" s="22"/>
      <c r="P61" s="22">
        <f t="shared" si="12"/>
        <v>2718.6000000000004</v>
      </c>
      <c r="Q61" s="22">
        <f t="shared" si="2"/>
        <v>4033.06</v>
      </c>
      <c r="R61" s="22">
        <f t="shared" si="3"/>
        <v>7033.4</v>
      </c>
      <c r="S61" s="22">
        <f t="shared" si="13"/>
        <v>41966.94</v>
      </c>
      <c r="T61" s="33" t="s">
        <v>41</v>
      </c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</row>
    <row r="62" spans="1:563" s="9" customFormat="1" x14ac:dyDescent="0.25">
      <c r="A62" s="38">
        <v>56</v>
      </c>
      <c r="B62" s="19" t="s">
        <v>1118</v>
      </c>
      <c r="C62" s="19" t="s">
        <v>859</v>
      </c>
      <c r="D62" s="19" t="s">
        <v>1088</v>
      </c>
      <c r="E62" s="19" t="s">
        <v>34</v>
      </c>
      <c r="F62" s="20" t="s">
        <v>867</v>
      </c>
      <c r="G62" s="21">
        <v>46000</v>
      </c>
      <c r="H62" s="42">
        <v>1289.46</v>
      </c>
      <c r="I62" s="22">
        <v>25</v>
      </c>
      <c r="J62" s="49">
        <v>1320.2</v>
      </c>
      <c r="K62" s="43">
        <f t="shared" si="0"/>
        <v>3265.9999999999995</v>
      </c>
      <c r="L62" s="32">
        <f t="shared" si="11"/>
        <v>506.00000000000006</v>
      </c>
      <c r="M62" s="48">
        <v>1398.4</v>
      </c>
      <c r="N62" s="22">
        <f t="shared" si="5"/>
        <v>3261.4</v>
      </c>
      <c r="O62" s="22"/>
      <c r="P62" s="22">
        <f t="shared" si="12"/>
        <v>2718.6000000000004</v>
      </c>
      <c r="Q62" s="22">
        <f t="shared" si="2"/>
        <v>4033.06</v>
      </c>
      <c r="R62" s="22">
        <f t="shared" si="3"/>
        <v>7033.4</v>
      </c>
      <c r="S62" s="22">
        <f t="shared" si="13"/>
        <v>41966.94</v>
      </c>
      <c r="T62" s="33" t="s">
        <v>41</v>
      </c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</row>
    <row r="63" spans="1:563" s="18" customFormat="1" x14ac:dyDescent="0.25">
      <c r="A63" s="38">
        <v>57</v>
      </c>
      <c r="B63" s="19" t="s">
        <v>83</v>
      </c>
      <c r="C63" s="19" t="s">
        <v>860</v>
      </c>
      <c r="D63" s="19" t="s">
        <v>1088</v>
      </c>
      <c r="E63" s="19" t="s">
        <v>100</v>
      </c>
      <c r="F63" s="20" t="s">
        <v>863</v>
      </c>
      <c r="G63" s="21">
        <v>35000</v>
      </c>
      <c r="H63" s="19">
        <v>0</v>
      </c>
      <c r="I63" s="22">
        <v>25</v>
      </c>
      <c r="J63" s="49">
        <v>1004.5</v>
      </c>
      <c r="K63" s="43">
        <f>+G63*7.1%</f>
        <v>2485</v>
      </c>
      <c r="L63" s="32">
        <f>+G63*1.1%</f>
        <v>385.00000000000006</v>
      </c>
      <c r="M63" s="48">
        <v>1064</v>
      </c>
      <c r="N63" s="22">
        <f>+G63*7.09%</f>
        <v>2481.5</v>
      </c>
      <c r="O63" s="22"/>
      <c r="P63" s="22">
        <f>+J63+M63</f>
        <v>2068.5</v>
      </c>
      <c r="Q63" s="22">
        <f t="shared" si="2"/>
        <v>2093.5</v>
      </c>
      <c r="R63" s="22">
        <f t="shared" si="3"/>
        <v>5351.5</v>
      </c>
      <c r="S63" s="22">
        <f>+G63-Q63</f>
        <v>32906.5</v>
      </c>
      <c r="T63" s="33" t="s">
        <v>41</v>
      </c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</row>
    <row r="64" spans="1:563" s="9" customFormat="1" x14ac:dyDescent="0.25">
      <c r="A64" s="38">
        <v>58</v>
      </c>
      <c r="B64" s="19" t="s">
        <v>1089</v>
      </c>
      <c r="C64" s="19" t="s">
        <v>859</v>
      </c>
      <c r="D64" s="19" t="s">
        <v>1090</v>
      </c>
      <c r="E64" s="19" t="s">
        <v>917</v>
      </c>
      <c r="F64" s="20" t="s">
        <v>867</v>
      </c>
      <c r="G64" s="21">
        <v>35000</v>
      </c>
      <c r="H64" s="19">
        <v>0</v>
      </c>
      <c r="I64" s="22">
        <v>25</v>
      </c>
      <c r="J64" s="49">
        <v>1004.5</v>
      </c>
      <c r="K64" s="43">
        <f>+G64*7.1%</f>
        <v>2485</v>
      </c>
      <c r="L64" s="32">
        <f>+G64*1.1%</f>
        <v>385.00000000000006</v>
      </c>
      <c r="M64" s="48">
        <v>1064</v>
      </c>
      <c r="N64" s="22">
        <f>+G64*7.09%</f>
        <v>2481.5</v>
      </c>
      <c r="O64" s="22"/>
      <c r="P64" s="22">
        <f>+J64+M64</f>
        <v>2068.5</v>
      </c>
      <c r="Q64" s="22">
        <f t="shared" si="2"/>
        <v>2093.5</v>
      </c>
      <c r="R64" s="22">
        <f t="shared" si="3"/>
        <v>5351.5</v>
      </c>
      <c r="S64" s="22">
        <f>+G64-Q64</f>
        <v>32906.5</v>
      </c>
      <c r="T64" s="33" t="s">
        <v>41</v>
      </c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</row>
    <row r="65" spans="1:563" s="9" customFormat="1" x14ac:dyDescent="0.25">
      <c r="A65" s="38">
        <v>59</v>
      </c>
      <c r="B65" s="19" t="s">
        <v>915</v>
      </c>
      <c r="C65" s="19" t="s">
        <v>859</v>
      </c>
      <c r="D65" s="19" t="s">
        <v>1090</v>
      </c>
      <c r="E65" s="19" t="s">
        <v>916</v>
      </c>
      <c r="F65" s="20" t="s">
        <v>867</v>
      </c>
      <c r="G65" s="21">
        <v>35000</v>
      </c>
      <c r="H65" s="19">
        <v>0</v>
      </c>
      <c r="I65" s="22">
        <v>25</v>
      </c>
      <c r="J65" s="49">
        <v>1004.5</v>
      </c>
      <c r="K65" s="43">
        <f>+G65*7.1%</f>
        <v>2485</v>
      </c>
      <c r="L65" s="32">
        <f>+G65*1.1%</f>
        <v>385.00000000000006</v>
      </c>
      <c r="M65" s="48">
        <v>1064</v>
      </c>
      <c r="N65" s="22">
        <f>+G65*7.09%</f>
        <v>2481.5</v>
      </c>
      <c r="O65" s="22"/>
      <c r="P65" s="22">
        <f>+J65+M65</f>
        <v>2068.5</v>
      </c>
      <c r="Q65" s="22">
        <f t="shared" si="2"/>
        <v>2093.5</v>
      </c>
      <c r="R65" s="22">
        <f t="shared" si="3"/>
        <v>5351.5</v>
      </c>
      <c r="S65" s="22">
        <f>+G65-Q65</f>
        <v>32906.5</v>
      </c>
      <c r="T65" s="33" t="s">
        <v>41</v>
      </c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</row>
    <row r="66" spans="1:563" s="18" customFormat="1" x14ac:dyDescent="0.25">
      <c r="A66" s="38">
        <v>60</v>
      </c>
      <c r="B66" s="19" t="s">
        <v>865</v>
      </c>
      <c r="C66" s="19" t="s">
        <v>860</v>
      </c>
      <c r="D66" s="19" t="s">
        <v>1090</v>
      </c>
      <c r="E66" s="19" t="s">
        <v>1034</v>
      </c>
      <c r="F66" s="20" t="s">
        <v>863</v>
      </c>
      <c r="G66" s="21">
        <v>35000</v>
      </c>
      <c r="H66" s="19">
        <v>0</v>
      </c>
      <c r="I66" s="22">
        <v>25</v>
      </c>
      <c r="J66" s="49">
        <v>1004.5</v>
      </c>
      <c r="K66" s="43">
        <f>+G66*7.1%</f>
        <v>2485</v>
      </c>
      <c r="L66" s="32">
        <f>+G66*1.1%</f>
        <v>385.00000000000006</v>
      </c>
      <c r="M66" s="56">
        <v>1064</v>
      </c>
      <c r="N66" s="22">
        <f>+G66*7.09%</f>
        <v>2481.5</v>
      </c>
      <c r="O66" s="22"/>
      <c r="P66" s="22">
        <f>+J66+M66</f>
        <v>2068.5</v>
      </c>
      <c r="Q66" s="22">
        <f t="shared" si="2"/>
        <v>2093.5</v>
      </c>
      <c r="R66" s="22">
        <f t="shared" si="3"/>
        <v>5351.5</v>
      </c>
      <c r="S66" s="22">
        <f>+G66-Q66</f>
        <v>32906.5</v>
      </c>
      <c r="T66" s="33" t="s">
        <v>41</v>
      </c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</row>
    <row r="67" spans="1:563" s="18" customFormat="1" x14ac:dyDescent="0.25">
      <c r="A67" s="38">
        <v>61</v>
      </c>
      <c r="B67" s="19" t="s">
        <v>82</v>
      </c>
      <c r="C67" s="19" t="s">
        <v>860</v>
      </c>
      <c r="D67" s="19" t="s">
        <v>1090</v>
      </c>
      <c r="E67" s="19" t="s">
        <v>100</v>
      </c>
      <c r="F67" s="20" t="s">
        <v>863</v>
      </c>
      <c r="G67" s="21">
        <v>35000</v>
      </c>
      <c r="H67" s="19">
        <v>0</v>
      </c>
      <c r="I67" s="22">
        <v>25</v>
      </c>
      <c r="J67" s="49">
        <v>1004.5</v>
      </c>
      <c r="K67" s="43">
        <f>+G67*7.1%</f>
        <v>2485</v>
      </c>
      <c r="L67" s="32">
        <f>+G67*1.1%</f>
        <v>385.00000000000006</v>
      </c>
      <c r="M67" s="48">
        <v>1064</v>
      </c>
      <c r="N67" s="22">
        <f>+G67*7.09%</f>
        <v>2481.5</v>
      </c>
      <c r="O67" s="22"/>
      <c r="P67" s="22">
        <f>+J67+M67</f>
        <v>2068.5</v>
      </c>
      <c r="Q67" s="22">
        <f t="shared" si="2"/>
        <v>2093.5</v>
      </c>
      <c r="R67" s="22">
        <f t="shared" si="3"/>
        <v>5351.5</v>
      </c>
      <c r="S67" s="22">
        <f>+G67-Q67</f>
        <v>32906.5</v>
      </c>
      <c r="T67" s="33" t="s">
        <v>41</v>
      </c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</row>
    <row r="68" spans="1:563" s="9" customFormat="1" x14ac:dyDescent="0.25">
      <c r="A68" s="38">
        <v>62</v>
      </c>
      <c r="B68" s="19" t="s">
        <v>919</v>
      </c>
      <c r="C68" s="19" t="s">
        <v>859</v>
      </c>
      <c r="D68" s="19" t="s">
        <v>1082</v>
      </c>
      <c r="E68" s="19" t="s">
        <v>920</v>
      </c>
      <c r="F68" s="20" t="s">
        <v>867</v>
      </c>
      <c r="G68" s="21">
        <v>25000</v>
      </c>
      <c r="H68" s="19">
        <v>0</v>
      </c>
      <c r="I68" s="22">
        <v>25</v>
      </c>
      <c r="J68" s="49">
        <v>717.5</v>
      </c>
      <c r="K68" s="43">
        <f t="shared" ref="K68:K107" si="19">+G68*7.1%</f>
        <v>1774.9999999999998</v>
      </c>
      <c r="L68" s="32">
        <f t="shared" ref="L68:L107" si="20">+G68*1.1%</f>
        <v>275</v>
      </c>
      <c r="M68" s="48">
        <v>760</v>
      </c>
      <c r="N68" s="22">
        <f t="shared" ref="N68:N107" si="21">+G68*7.09%</f>
        <v>1772.5000000000002</v>
      </c>
      <c r="O68" s="22"/>
      <c r="P68" s="22">
        <v>1477.5</v>
      </c>
      <c r="Q68" s="22">
        <f t="shared" si="2"/>
        <v>1502.5</v>
      </c>
      <c r="R68" s="22">
        <f t="shared" si="3"/>
        <v>3822.5</v>
      </c>
      <c r="S68" s="22">
        <v>23497.5</v>
      </c>
      <c r="T68" s="33" t="s">
        <v>41</v>
      </c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</row>
    <row r="69" spans="1:563" s="9" customFormat="1" x14ac:dyDescent="0.25">
      <c r="A69" s="38">
        <v>63</v>
      </c>
      <c r="B69" s="19" t="s">
        <v>954</v>
      </c>
      <c r="C69" s="19" t="s">
        <v>859</v>
      </c>
      <c r="D69" s="19" t="s">
        <v>1082</v>
      </c>
      <c r="E69" s="19" t="s">
        <v>38</v>
      </c>
      <c r="F69" s="20" t="s">
        <v>867</v>
      </c>
      <c r="G69" s="21">
        <v>25000</v>
      </c>
      <c r="H69" s="19">
        <v>0</v>
      </c>
      <c r="I69" s="22">
        <v>25</v>
      </c>
      <c r="J69" s="49">
        <v>717.5</v>
      </c>
      <c r="K69" s="43">
        <f t="shared" si="19"/>
        <v>1774.9999999999998</v>
      </c>
      <c r="L69" s="32">
        <f t="shared" si="20"/>
        <v>275</v>
      </c>
      <c r="M69" s="48">
        <v>760</v>
      </c>
      <c r="N69" s="22">
        <f t="shared" si="21"/>
        <v>1772.5000000000002</v>
      </c>
      <c r="O69" s="22"/>
      <c r="P69" s="22">
        <v>1477.5</v>
      </c>
      <c r="Q69" s="22">
        <f t="shared" si="2"/>
        <v>1502.5</v>
      </c>
      <c r="R69" s="22">
        <f t="shared" si="3"/>
        <v>3822.5</v>
      </c>
      <c r="S69" s="22">
        <f t="shared" ref="S69:S77" si="22">+G69-Q69</f>
        <v>23497.5</v>
      </c>
      <c r="T69" s="33" t="s">
        <v>41</v>
      </c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</row>
    <row r="70" spans="1:563" s="9" customFormat="1" x14ac:dyDescent="0.25">
      <c r="A70" s="38">
        <v>64</v>
      </c>
      <c r="B70" s="19" t="s">
        <v>957</v>
      </c>
      <c r="C70" s="19" t="s">
        <v>859</v>
      </c>
      <c r="D70" s="19" t="s">
        <v>1082</v>
      </c>
      <c r="E70" s="19" t="s">
        <v>127</v>
      </c>
      <c r="F70" s="20" t="s">
        <v>867</v>
      </c>
      <c r="G70" s="21">
        <v>25000</v>
      </c>
      <c r="H70" s="19">
        <v>0</v>
      </c>
      <c r="I70" s="22">
        <v>25</v>
      </c>
      <c r="J70" s="49">
        <v>717.5</v>
      </c>
      <c r="K70" s="43">
        <f t="shared" si="19"/>
        <v>1774.9999999999998</v>
      </c>
      <c r="L70" s="32">
        <f t="shared" si="20"/>
        <v>275</v>
      </c>
      <c r="M70" s="48">
        <v>760</v>
      </c>
      <c r="N70" s="22">
        <f t="shared" si="21"/>
        <v>1772.5000000000002</v>
      </c>
      <c r="O70" s="22"/>
      <c r="P70" s="22">
        <v>1477.5</v>
      </c>
      <c r="Q70" s="22">
        <f t="shared" si="2"/>
        <v>1502.5</v>
      </c>
      <c r="R70" s="22">
        <f t="shared" si="3"/>
        <v>3822.5</v>
      </c>
      <c r="S70" s="22">
        <f t="shared" si="22"/>
        <v>23497.5</v>
      </c>
      <c r="T70" s="33" t="s">
        <v>41</v>
      </c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</row>
    <row r="71" spans="1:563" s="9" customFormat="1" x14ac:dyDescent="0.25">
      <c r="A71" s="38">
        <v>65</v>
      </c>
      <c r="B71" s="19" t="s">
        <v>871</v>
      </c>
      <c r="C71" s="19" t="s">
        <v>859</v>
      </c>
      <c r="D71" s="19" t="s">
        <v>1082</v>
      </c>
      <c r="E71" s="19" t="s">
        <v>91</v>
      </c>
      <c r="F71" s="20" t="s">
        <v>868</v>
      </c>
      <c r="G71" s="21">
        <v>25000</v>
      </c>
      <c r="H71" s="19">
        <v>0</v>
      </c>
      <c r="I71" s="22">
        <v>25</v>
      </c>
      <c r="J71" s="49">
        <v>717.5</v>
      </c>
      <c r="K71" s="43">
        <f t="shared" si="19"/>
        <v>1774.9999999999998</v>
      </c>
      <c r="L71" s="32">
        <f t="shared" si="20"/>
        <v>275</v>
      </c>
      <c r="M71" s="48">
        <v>760</v>
      </c>
      <c r="N71" s="22">
        <f t="shared" si="21"/>
        <v>1772.5000000000002</v>
      </c>
      <c r="O71" s="22"/>
      <c r="P71" s="22">
        <f t="shared" ref="P71:P107" si="23">+J71+M71</f>
        <v>1477.5</v>
      </c>
      <c r="Q71" s="22">
        <f t="shared" ref="Q71:Q134" si="24">+H71+I71+J71+M71+O71</f>
        <v>1502.5</v>
      </c>
      <c r="R71" s="22">
        <f t="shared" ref="R71:R134" si="25">+K71+L71+N71</f>
        <v>3822.5</v>
      </c>
      <c r="S71" s="22">
        <f t="shared" si="22"/>
        <v>23497.5</v>
      </c>
      <c r="T71" s="33" t="s">
        <v>41</v>
      </c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</row>
    <row r="72" spans="1:563" s="9" customFormat="1" x14ac:dyDescent="0.25">
      <c r="A72" s="38">
        <v>66</v>
      </c>
      <c r="B72" s="19" t="s">
        <v>112</v>
      </c>
      <c r="C72" s="19" t="s">
        <v>859</v>
      </c>
      <c r="D72" s="19" t="s">
        <v>1082</v>
      </c>
      <c r="E72" s="19" t="s">
        <v>125</v>
      </c>
      <c r="F72" s="20" t="s">
        <v>867</v>
      </c>
      <c r="G72" s="21">
        <v>29000</v>
      </c>
      <c r="H72" s="19">
        <v>0</v>
      </c>
      <c r="I72" s="22">
        <v>25</v>
      </c>
      <c r="J72" s="49">
        <v>832.3</v>
      </c>
      <c r="K72" s="43">
        <f t="shared" si="19"/>
        <v>2059</v>
      </c>
      <c r="L72" s="32">
        <f t="shared" si="20"/>
        <v>319.00000000000006</v>
      </c>
      <c r="M72" s="48">
        <v>881.6</v>
      </c>
      <c r="N72" s="22">
        <f t="shared" si="21"/>
        <v>2056.1</v>
      </c>
      <c r="O72" s="22"/>
      <c r="P72" s="22">
        <f t="shared" si="23"/>
        <v>1713.9</v>
      </c>
      <c r="Q72" s="22">
        <f t="shared" si="24"/>
        <v>1738.9</v>
      </c>
      <c r="R72" s="22">
        <f t="shared" si="25"/>
        <v>4434.1000000000004</v>
      </c>
      <c r="S72" s="22">
        <f t="shared" si="22"/>
        <v>27261.1</v>
      </c>
      <c r="T72" s="33" t="s">
        <v>41</v>
      </c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</row>
    <row r="73" spans="1:563" s="9" customFormat="1" x14ac:dyDescent="0.25">
      <c r="A73" s="38">
        <v>67</v>
      </c>
      <c r="B73" s="19" t="s">
        <v>114</v>
      </c>
      <c r="C73" s="19" t="s">
        <v>859</v>
      </c>
      <c r="D73" s="19" t="s">
        <v>1082</v>
      </c>
      <c r="E73" s="19" t="s">
        <v>35</v>
      </c>
      <c r="F73" s="20" t="s">
        <v>868</v>
      </c>
      <c r="G73" s="21">
        <v>40000</v>
      </c>
      <c r="H73" s="19">
        <v>442.65</v>
      </c>
      <c r="I73" s="22">
        <v>25</v>
      </c>
      <c r="J73" s="49">
        <v>1148</v>
      </c>
      <c r="K73" s="43">
        <f t="shared" si="19"/>
        <v>2839.9999999999995</v>
      </c>
      <c r="L73" s="32">
        <f t="shared" si="20"/>
        <v>440.00000000000006</v>
      </c>
      <c r="M73" s="48">
        <v>1216</v>
      </c>
      <c r="N73" s="22">
        <f t="shared" si="21"/>
        <v>2836</v>
      </c>
      <c r="O73" s="22"/>
      <c r="P73" s="22">
        <f t="shared" si="23"/>
        <v>2364</v>
      </c>
      <c r="Q73" s="22">
        <f t="shared" si="24"/>
        <v>2831.65</v>
      </c>
      <c r="R73" s="22">
        <f t="shared" si="25"/>
        <v>6116</v>
      </c>
      <c r="S73" s="22">
        <f t="shared" si="22"/>
        <v>37168.35</v>
      </c>
      <c r="T73" s="33" t="s">
        <v>41</v>
      </c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</row>
    <row r="74" spans="1:563" s="9" customFormat="1" x14ac:dyDescent="0.25">
      <c r="A74" s="38">
        <v>68</v>
      </c>
      <c r="B74" s="19" t="s">
        <v>115</v>
      </c>
      <c r="C74" s="19" t="s">
        <v>859</v>
      </c>
      <c r="D74" s="19" t="s">
        <v>1082</v>
      </c>
      <c r="E74" s="19" t="s">
        <v>127</v>
      </c>
      <c r="F74" s="20" t="s">
        <v>868</v>
      </c>
      <c r="G74" s="21">
        <v>25000</v>
      </c>
      <c r="H74" s="19">
        <v>0</v>
      </c>
      <c r="I74" s="22">
        <v>25</v>
      </c>
      <c r="J74" s="49">
        <v>717.5</v>
      </c>
      <c r="K74" s="43">
        <f t="shared" si="19"/>
        <v>1774.9999999999998</v>
      </c>
      <c r="L74" s="32">
        <f t="shared" si="20"/>
        <v>275</v>
      </c>
      <c r="M74" s="48">
        <v>760</v>
      </c>
      <c r="N74" s="22">
        <f t="shared" si="21"/>
        <v>1772.5000000000002</v>
      </c>
      <c r="O74" s="22"/>
      <c r="P74" s="22">
        <f t="shared" si="23"/>
        <v>1477.5</v>
      </c>
      <c r="Q74" s="22">
        <f t="shared" si="24"/>
        <v>1502.5</v>
      </c>
      <c r="R74" s="22">
        <f t="shared" si="25"/>
        <v>3822.5</v>
      </c>
      <c r="S74" s="22">
        <f t="shared" si="22"/>
        <v>23497.5</v>
      </c>
      <c r="T74" s="33" t="s">
        <v>41</v>
      </c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</row>
    <row r="75" spans="1:563" s="9" customFormat="1" x14ac:dyDescent="0.25">
      <c r="A75" s="38">
        <v>69</v>
      </c>
      <c r="B75" s="19" t="s">
        <v>116</v>
      </c>
      <c r="C75" s="19" t="s">
        <v>859</v>
      </c>
      <c r="D75" s="19" t="s">
        <v>1082</v>
      </c>
      <c r="E75" s="19" t="s">
        <v>127</v>
      </c>
      <c r="F75" s="20" t="s">
        <v>867</v>
      </c>
      <c r="G75" s="21">
        <v>25000</v>
      </c>
      <c r="H75" s="19">
        <v>0</v>
      </c>
      <c r="I75" s="22">
        <v>25</v>
      </c>
      <c r="J75" s="49">
        <v>717.5</v>
      </c>
      <c r="K75" s="43">
        <f t="shared" si="19"/>
        <v>1774.9999999999998</v>
      </c>
      <c r="L75" s="32">
        <f t="shared" si="20"/>
        <v>275</v>
      </c>
      <c r="M75" s="48">
        <v>760</v>
      </c>
      <c r="N75" s="22">
        <f t="shared" si="21"/>
        <v>1772.5000000000002</v>
      </c>
      <c r="O75" s="22"/>
      <c r="P75" s="22">
        <f t="shared" si="23"/>
        <v>1477.5</v>
      </c>
      <c r="Q75" s="22">
        <f t="shared" si="24"/>
        <v>1502.5</v>
      </c>
      <c r="R75" s="22">
        <f t="shared" si="25"/>
        <v>3822.5</v>
      </c>
      <c r="S75" s="22">
        <f t="shared" si="22"/>
        <v>23497.5</v>
      </c>
      <c r="T75" s="33" t="s">
        <v>41</v>
      </c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</row>
    <row r="76" spans="1:563" s="9" customFormat="1" x14ac:dyDescent="0.25">
      <c r="A76" s="38">
        <v>70</v>
      </c>
      <c r="B76" s="19" t="s">
        <v>113</v>
      </c>
      <c r="C76" s="19" t="s">
        <v>860</v>
      </c>
      <c r="D76" s="19" t="s">
        <v>1082</v>
      </c>
      <c r="E76" s="19" t="s">
        <v>127</v>
      </c>
      <c r="F76" s="20" t="s">
        <v>868</v>
      </c>
      <c r="G76" s="21">
        <v>25000</v>
      </c>
      <c r="H76" s="19">
        <v>0</v>
      </c>
      <c r="I76" s="22">
        <v>25</v>
      </c>
      <c r="J76" s="49">
        <v>717.5</v>
      </c>
      <c r="K76" s="43">
        <f t="shared" si="19"/>
        <v>1774.9999999999998</v>
      </c>
      <c r="L76" s="32">
        <f t="shared" si="20"/>
        <v>275</v>
      </c>
      <c r="M76" s="48">
        <v>760</v>
      </c>
      <c r="N76" s="22">
        <f t="shared" si="21"/>
        <v>1772.5000000000002</v>
      </c>
      <c r="O76" s="22"/>
      <c r="P76" s="22">
        <f t="shared" si="23"/>
        <v>1477.5</v>
      </c>
      <c r="Q76" s="22">
        <f t="shared" si="24"/>
        <v>1502.5</v>
      </c>
      <c r="R76" s="22">
        <f t="shared" si="25"/>
        <v>3822.5</v>
      </c>
      <c r="S76" s="22">
        <f t="shared" si="22"/>
        <v>23497.5</v>
      </c>
      <c r="T76" s="33" t="s">
        <v>41</v>
      </c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</row>
    <row r="77" spans="1:563" s="9" customFormat="1" x14ac:dyDescent="0.25">
      <c r="A77" s="38">
        <v>71</v>
      </c>
      <c r="B77" s="19" t="s">
        <v>119</v>
      </c>
      <c r="C77" s="19" t="s">
        <v>859</v>
      </c>
      <c r="D77" s="19" t="s">
        <v>1082</v>
      </c>
      <c r="E77" s="19" t="s">
        <v>127</v>
      </c>
      <c r="F77" s="20" t="s">
        <v>867</v>
      </c>
      <c r="G77" s="21">
        <v>25000</v>
      </c>
      <c r="H77" s="19">
        <v>0</v>
      </c>
      <c r="I77" s="22">
        <v>25</v>
      </c>
      <c r="J77" s="49">
        <v>717.5</v>
      </c>
      <c r="K77" s="43">
        <f t="shared" si="19"/>
        <v>1774.9999999999998</v>
      </c>
      <c r="L77" s="32">
        <f t="shared" si="20"/>
        <v>275</v>
      </c>
      <c r="M77" s="48">
        <v>760</v>
      </c>
      <c r="N77" s="22">
        <f t="shared" si="21"/>
        <v>1772.5000000000002</v>
      </c>
      <c r="O77" s="22"/>
      <c r="P77" s="22">
        <f t="shared" si="23"/>
        <v>1477.5</v>
      </c>
      <c r="Q77" s="22">
        <f t="shared" si="24"/>
        <v>1502.5</v>
      </c>
      <c r="R77" s="22">
        <f t="shared" si="25"/>
        <v>3822.5</v>
      </c>
      <c r="S77" s="22">
        <f t="shared" si="22"/>
        <v>23497.5</v>
      </c>
      <c r="T77" s="33" t="s">
        <v>41</v>
      </c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</row>
    <row r="78" spans="1:563" s="9" customFormat="1" x14ac:dyDescent="0.25">
      <c r="A78" s="38">
        <v>72</v>
      </c>
      <c r="B78" s="19" t="s">
        <v>899</v>
      </c>
      <c r="C78" s="19" t="s">
        <v>859</v>
      </c>
      <c r="D78" s="19" t="s">
        <v>1082</v>
      </c>
      <c r="E78" s="19" t="s">
        <v>127</v>
      </c>
      <c r="F78" s="20" t="s">
        <v>867</v>
      </c>
      <c r="G78" s="21">
        <v>25000</v>
      </c>
      <c r="H78" s="19">
        <v>0</v>
      </c>
      <c r="I78" s="22">
        <v>25</v>
      </c>
      <c r="J78" s="49">
        <v>717.5</v>
      </c>
      <c r="K78" s="43">
        <f t="shared" si="19"/>
        <v>1774.9999999999998</v>
      </c>
      <c r="L78" s="32">
        <f t="shared" si="20"/>
        <v>275</v>
      </c>
      <c r="M78" s="48">
        <v>760</v>
      </c>
      <c r="N78" s="22">
        <f t="shared" si="21"/>
        <v>1772.5000000000002</v>
      </c>
      <c r="O78" s="22"/>
      <c r="P78" s="22">
        <f t="shared" si="23"/>
        <v>1477.5</v>
      </c>
      <c r="Q78" s="22">
        <f t="shared" si="24"/>
        <v>1502.5</v>
      </c>
      <c r="R78" s="22">
        <f t="shared" si="25"/>
        <v>3822.5</v>
      </c>
      <c r="S78" s="22">
        <v>23497.5</v>
      </c>
      <c r="T78" s="33" t="s">
        <v>41</v>
      </c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</row>
    <row r="79" spans="1:563" s="9" customFormat="1" x14ac:dyDescent="0.25">
      <c r="A79" s="38">
        <v>73</v>
      </c>
      <c r="B79" s="19" t="s">
        <v>1131</v>
      </c>
      <c r="C79" s="19"/>
      <c r="D79" s="19" t="s">
        <v>1082</v>
      </c>
      <c r="E79" s="19" t="s">
        <v>127</v>
      </c>
      <c r="F79" s="20" t="s">
        <v>867</v>
      </c>
      <c r="G79" s="21">
        <v>25000</v>
      </c>
      <c r="H79" s="19">
        <v>0</v>
      </c>
      <c r="I79" s="22">
        <v>25</v>
      </c>
      <c r="J79" s="49">
        <v>717.5</v>
      </c>
      <c r="K79" s="43">
        <f t="shared" si="19"/>
        <v>1774.9999999999998</v>
      </c>
      <c r="L79" s="32">
        <f t="shared" si="20"/>
        <v>275</v>
      </c>
      <c r="M79" s="48">
        <v>760</v>
      </c>
      <c r="N79" s="22">
        <f t="shared" si="21"/>
        <v>1772.5000000000002</v>
      </c>
      <c r="O79" s="22"/>
      <c r="P79" s="22">
        <f t="shared" si="23"/>
        <v>1477.5</v>
      </c>
      <c r="Q79" s="22">
        <f t="shared" si="24"/>
        <v>1502.5</v>
      </c>
      <c r="R79" s="22">
        <f t="shared" si="25"/>
        <v>3822.5</v>
      </c>
      <c r="S79" s="22">
        <v>23497.5</v>
      </c>
      <c r="T79" s="33" t="s">
        <v>41</v>
      </c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</row>
    <row r="80" spans="1:563" s="9" customFormat="1" x14ac:dyDescent="0.25">
      <c r="A80" s="38">
        <v>74</v>
      </c>
      <c r="B80" s="19" t="s">
        <v>129</v>
      </c>
      <c r="C80" s="19" t="s">
        <v>859</v>
      </c>
      <c r="D80" s="19" t="s">
        <v>131</v>
      </c>
      <c r="E80" s="19" t="s">
        <v>109</v>
      </c>
      <c r="F80" s="20" t="s">
        <v>868</v>
      </c>
      <c r="G80" s="21">
        <v>65000</v>
      </c>
      <c r="H80" s="21">
        <v>4084.48</v>
      </c>
      <c r="I80" s="22">
        <v>25</v>
      </c>
      <c r="J80" s="49">
        <v>1865.5</v>
      </c>
      <c r="K80" s="43">
        <f t="shared" si="19"/>
        <v>4615</v>
      </c>
      <c r="L80" s="32">
        <f t="shared" si="20"/>
        <v>715.00000000000011</v>
      </c>
      <c r="M80" s="48">
        <v>1976</v>
      </c>
      <c r="N80" s="22">
        <f t="shared" si="21"/>
        <v>4608.5</v>
      </c>
      <c r="O80" s="22"/>
      <c r="P80" s="22">
        <f t="shared" si="23"/>
        <v>3841.5</v>
      </c>
      <c r="Q80" s="22">
        <f t="shared" si="24"/>
        <v>7950.98</v>
      </c>
      <c r="R80" s="22">
        <f t="shared" si="25"/>
        <v>9938.5</v>
      </c>
      <c r="S80" s="22">
        <f t="shared" ref="S80:S107" si="26">+G80-Q80</f>
        <v>57049.020000000004</v>
      </c>
      <c r="T80" s="33" t="s">
        <v>41</v>
      </c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</row>
    <row r="81" spans="1:563" s="9" customFormat="1" x14ac:dyDescent="0.25">
      <c r="A81" s="38">
        <v>75</v>
      </c>
      <c r="B81" s="19" t="s">
        <v>1025</v>
      </c>
      <c r="C81" s="19" t="s">
        <v>859</v>
      </c>
      <c r="D81" s="19" t="s">
        <v>131</v>
      </c>
      <c r="E81" s="19" t="s">
        <v>35</v>
      </c>
      <c r="F81" s="20" t="s">
        <v>868</v>
      </c>
      <c r="G81" s="21">
        <v>25000</v>
      </c>
      <c r="H81" s="19">
        <v>0</v>
      </c>
      <c r="I81" s="22">
        <v>25</v>
      </c>
      <c r="J81" s="49">
        <v>717.5</v>
      </c>
      <c r="K81" s="43">
        <f t="shared" si="19"/>
        <v>1774.9999999999998</v>
      </c>
      <c r="L81" s="32">
        <f t="shared" si="20"/>
        <v>275</v>
      </c>
      <c r="M81" s="48">
        <v>760</v>
      </c>
      <c r="N81" s="22">
        <f t="shared" si="21"/>
        <v>1772.5000000000002</v>
      </c>
      <c r="O81" s="22"/>
      <c r="P81" s="22">
        <f t="shared" si="23"/>
        <v>1477.5</v>
      </c>
      <c r="Q81" s="22">
        <f t="shared" si="24"/>
        <v>1502.5</v>
      </c>
      <c r="R81" s="22">
        <f t="shared" si="25"/>
        <v>3822.5</v>
      </c>
      <c r="S81" s="22">
        <f t="shared" si="26"/>
        <v>23497.5</v>
      </c>
      <c r="T81" s="33" t="s">
        <v>41</v>
      </c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</row>
    <row r="82" spans="1:563" s="9" customFormat="1" x14ac:dyDescent="0.25">
      <c r="A82" s="38">
        <v>76</v>
      </c>
      <c r="B82" s="19" t="s">
        <v>130</v>
      </c>
      <c r="C82" s="19" t="s">
        <v>859</v>
      </c>
      <c r="D82" s="19" t="s">
        <v>131</v>
      </c>
      <c r="E82" s="19" t="s">
        <v>35</v>
      </c>
      <c r="F82" s="20" t="s">
        <v>868</v>
      </c>
      <c r="G82" s="21">
        <v>25000</v>
      </c>
      <c r="H82" s="19">
        <v>0</v>
      </c>
      <c r="I82" s="22">
        <v>25</v>
      </c>
      <c r="J82" s="49">
        <v>717.5</v>
      </c>
      <c r="K82" s="43">
        <f t="shared" si="19"/>
        <v>1774.9999999999998</v>
      </c>
      <c r="L82" s="32">
        <f t="shared" si="20"/>
        <v>275</v>
      </c>
      <c r="M82" s="48">
        <v>760</v>
      </c>
      <c r="N82" s="22">
        <f t="shared" si="21"/>
        <v>1772.5000000000002</v>
      </c>
      <c r="O82" s="22"/>
      <c r="P82" s="22">
        <f t="shared" si="23"/>
        <v>1477.5</v>
      </c>
      <c r="Q82" s="22">
        <f t="shared" si="24"/>
        <v>1502.5</v>
      </c>
      <c r="R82" s="22">
        <f t="shared" si="25"/>
        <v>3822.5</v>
      </c>
      <c r="S82" s="22">
        <f t="shared" si="26"/>
        <v>23497.5</v>
      </c>
      <c r="T82" s="33" t="s">
        <v>41</v>
      </c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</row>
    <row r="83" spans="1:563" s="9" customFormat="1" x14ac:dyDescent="0.25">
      <c r="A83" s="38">
        <v>77</v>
      </c>
      <c r="B83" s="44" t="s">
        <v>133</v>
      </c>
      <c r="C83" s="44" t="s">
        <v>860</v>
      </c>
      <c r="D83" s="45" t="s">
        <v>1091</v>
      </c>
      <c r="E83" s="44" t="s">
        <v>135</v>
      </c>
      <c r="F83" s="20" t="s">
        <v>868</v>
      </c>
      <c r="G83" s="42">
        <v>25666.67</v>
      </c>
      <c r="H83" s="19">
        <v>0</v>
      </c>
      <c r="I83" s="22">
        <v>25</v>
      </c>
      <c r="J83" s="49">
        <v>736.63</v>
      </c>
      <c r="K83" s="43">
        <f t="shared" si="19"/>
        <v>1822.3335699999998</v>
      </c>
      <c r="L83" s="32">
        <f t="shared" si="20"/>
        <v>282.33337</v>
      </c>
      <c r="M83" s="48">
        <v>780.27</v>
      </c>
      <c r="N83" s="22">
        <f t="shared" si="21"/>
        <v>1819.766903</v>
      </c>
      <c r="O83" s="22"/>
      <c r="P83" s="22">
        <f t="shared" si="23"/>
        <v>1516.9</v>
      </c>
      <c r="Q83" s="22">
        <f t="shared" si="24"/>
        <v>1541.9</v>
      </c>
      <c r="R83" s="22">
        <f t="shared" si="25"/>
        <v>3924.4338429999998</v>
      </c>
      <c r="S83" s="22">
        <f t="shared" si="26"/>
        <v>24124.769999999997</v>
      </c>
      <c r="T83" s="33" t="s">
        <v>41</v>
      </c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</row>
    <row r="84" spans="1:563" s="9" customFormat="1" x14ac:dyDescent="0.25">
      <c r="A84" s="38">
        <v>78</v>
      </c>
      <c r="B84" s="44" t="s">
        <v>132</v>
      </c>
      <c r="C84" s="44" t="s">
        <v>860</v>
      </c>
      <c r="D84" s="45" t="s">
        <v>1091</v>
      </c>
      <c r="E84" s="44" t="s">
        <v>134</v>
      </c>
      <c r="F84" s="20" t="s">
        <v>867</v>
      </c>
      <c r="G84" s="42">
        <v>35000</v>
      </c>
      <c r="H84" s="19">
        <v>0</v>
      </c>
      <c r="I84" s="22">
        <v>25</v>
      </c>
      <c r="J84" s="49">
        <v>1004.5</v>
      </c>
      <c r="K84" s="43">
        <f t="shared" si="19"/>
        <v>2485</v>
      </c>
      <c r="L84" s="32">
        <f t="shared" si="20"/>
        <v>385.00000000000006</v>
      </c>
      <c r="M84" s="48">
        <v>1064</v>
      </c>
      <c r="N84" s="22">
        <f t="shared" si="21"/>
        <v>2481.5</v>
      </c>
      <c r="O84" s="22"/>
      <c r="P84" s="22">
        <f t="shared" si="23"/>
        <v>2068.5</v>
      </c>
      <c r="Q84" s="22">
        <f t="shared" si="24"/>
        <v>2093.5</v>
      </c>
      <c r="R84" s="22">
        <f t="shared" si="25"/>
        <v>5351.5</v>
      </c>
      <c r="S84" s="22">
        <f t="shared" si="26"/>
        <v>32906.5</v>
      </c>
      <c r="T84" s="33" t="s">
        <v>41</v>
      </c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</row>
    <row r="85" spans="1:563" s="9" customFormat="1" x14ac:dyDescent="0.25">
      <c r="A85" s="38">
        <v>79</v>
      </c>
      <c r="B85" s="19" t="s">
        <v>310</v>
      </c>
      <c r="C85" s="19" t="s">
        <v>859</v>
      </c>
      <c r="D85" s="19" t="s">
        <v>1091</v>
      </c>
      <c r="E85" s="19" t="s">
        <v>35</v>
      </c>
      <c r="F85" s="20" t="s">
        <v>868</v>
      </c>
      <c r="G85" s="21">
        <v>29400</v>
      </c>
      <c r="H85" s="19">
        <v>0</v>
      </c>
      <c r="I85" s="22">
        <v>25</v>
      </c>
      <c r="J85" s="49">
        <v>843.78</v>
      </c>
      <c r="K85" s="43">
        <f>+G85*7.1%</f>
        <v>2087.3999999999996</v>
      </c>
      <c r="L85" s="32">
        <f>+G85*1.1%</f>
        <v>323.40000000000003</v>
      </c>
      <c r="M85" s="48">
        <v>893.76</v>
      </c>
      <c r="N85" s="22">
        <f>+G85*7.09%</f>
        <v>2084.46</v>
      </c>
      <c r="O85" s="22"/>
      <c r="P85" s="22">
        <f>+J85+M85</f>
        <v>1737.54</v>
      </c>
      <c r="Q85" s="22">
        <f t="shared" si="24"/>
        <v>1762.54</v>
      </c>
      <c r="R85" s="22">
        <f t="shared" si="25"/>
        <v>4495.26</v>
      </c>
      <c r="S85" s="22">
        <f>+G85-Q85</f>
        <v>27637.46</v>
      </c>
      <c r="T85" s="33" t="s">
        <v>41</v>
      </c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</row>
    <row r="86" spans="1:563" s="9" customFormat="1" x14ac:dyDescent="0.25">
      <c r="A86" s="38">
        <v>80</v>
      </c>
      <c r="B86" s="44" t="s">
        <v>866</v>
      </c>
      <c r="C86" s="44" t="s">
        <v>859</v>
      </c>
      <c r="D86" s="19" t="s">
        <v>1091</v>
      </c>
      <c r="E86" s="44" t="s">
        <v>64</v>
      </c>
      <c r="F86" s="20" t="s">
        <v>867</v>
      </c>
      <c r="G86" s="42">
        <v>28000</v>
      </c>
      <c r="H86" s="19">
        <v>0</v>
      </c>
      <c r="I86" s="22">
        <v>25</v>
      </c>
      <c r="J86" s="49">
        <v>803.6</v>
      </c>
      <c r="K86" s="43">
        <f t="shared" si="19"/>
        <v>1987.9999999999998</v>
      </c>
      <c r="L86" s="32">
        <f t="shared" si="20"/>
        <v>308.00000000000006</v>
      </c>
      <c r="M86" s="56">
        <v>851.2</v>
      </c>
      <c r="N86" s="22">
        <f t="shared" si="21"/>
        <v>1985.2</v>
      </c>
      <c r="O86" s="22"/>
      <c r="P86" s="22">
        <f t="shared" si="23"/>
        <v>1654.8000000000002</v>
      </c>
      <c r="Q86" s="22">
        <f t="shared" si="24"/>
        <v>1679.8000000000002</v>
      </c>
      <c r="R86" s="22">
        <f t="shared" si="25"/>
        <v>4281.2</v>
      </c>
      <c r="S86" s="22">
        <f t="shared" si="26"/>
        <v>26320.2</v>
      </c>
      <c r="T86" s="33" t="s">
        <v>41</v>
      </c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</row>
    <row r="87" spans="1:563" s="39" customFormat="1" x14ac:dyDescent="0.25">
      <c r="A87" s="38">
        <v>81</v>
      </c>
      <c r="B87" s="19" t="s">
        <v>807</v>
      </c>
      <c r="C87" s="19" t="s">
        <v>859</v>
      </c>
      <c r="D87" s="19" t="s">
        <v>1091</v>
      </c>
      <c r="E87" s="19" t="s">
        <v>35</v>
      </c>
      <c r="F87" s="20" t="s">
        <v>868</v>
      </c>
      <c r="G87" s="21">
        <v>25000</v>
      </c>
      <c r="H87" s="19">
        <v>0</v>
      </c>
      <c r="I87" s="22">
        <v>25</v>
      </c>
      <c r="J87" s="49">
        <v>717.5</v>
      </c>
      <c r="K87" s="43">
        <f t="shared" si="19"/>
        <v>1774.9999999999998</v>
      </c>
      <c r="L87" s="32">
        <f t="shared" si="20"/>
        <v>275</v>
      </c>
      <c r="M87" s="48">
        <v>760</v>
      </c>
      <c r="N87" s="22">
        <f t="shared" si="21"/>
        <v>1772.5000000000002</v>
      </c>
      <c r="O87" s="22"/>
      <c r="P87" s="22">
        <f t="shared" si="23"/>
        <v>1477.5</v>
      </c>
      <c r="Q87" s="22">
        <f t="shared" si="24"/>
        <v>1502.5</v>
      </c>
      <c r="R87" s="22">
        <f t="shared" si="25"/>
        <v>3822.5</v>
      </c>
      <c r="S87" s="22">
        <f t="shared" si="26"/>
        <v>23497.5</v>
      </c>
      <c r="T87" s="33" t="s">
        <v>41</v>
      </c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  <c r="BA87" s="131"/>
      <c r="BB87" s="131"/>
      <c r="BC87" s="131"/>
      <c r="BD87" s="131"/>
      <c r="BE87" s="131"/>
      <c r="BF87" s="131"/>
      <c r="BG87" s="131"/>
      <c r="BH87" s="131"/>
      <c r="BI87" s="131"/>
      <c r="BJ87" s="131"/>
      <c r="BK87" s="131"/>
      <c r="BL87" s="131"/>
      <c r="BM87" s="131"/>
      <c r="BN87" s="131"/>
      <c r="BO87" s="131"/>
      <c r="BP87" s="131"/>
      <c r="BQ87" s="131"/>
      <c r="BR87" s="131"/>
      <c r="BS87" s="131"/>
      <c r="BT87" s="131"/>
      <c r="BU87" s="131"/>
      <c r="BV87" s="131"/>
      <c r="BW87" s="131"/>
      <c r="BX87" s="131"/>
      <c r="BY87" s="131"/>
      <c r="BZ87" s="131"/>
      <c r="CA87" s="131"/>
      <c r="CB87" s="131"/>
      <c r="CC87" s="131"/>
      <c r="CD87" s="131"/>
      <c r="CE87" s="131"/>
      <c r="CF87" s="131"/>
      <c r="CG87" s="131"/>
      <c r="CH87" s="131"/>
      <c r="CI87" s="131"/>
      <c r="CJ87" s="131"/>
      <c r="CK87" s="131"/>
      <c r="CL87" s="131"/>
      <c r="CM87" s="131"/>
      <c r="CN87" s="131"/>
      <c r="CO87" s="131"/>
      <c r="CP87" s="131"/>
      <c r="CQ87" s="131"/>
      <c r="CR87" s="131"/>
      <c r="CS87" s="131"/>
      <c r="CT87" s="131"/>
      <c r="CU87" s="131"/>
      <c r="CV87" s="131"/>
      <c r="CW87" s="131"/>
      <c r="CX87" s="131"/>
      <c r="CY87" s="131"/>
      <c r="CZ87" s="131"/>
      <c r="DA87" s="131"/>
      <c r="DB87" s="131"/>
      <c r="DC87" s="131"/>
      <c r="DD87" s="131"/>
      <c r="DE87" s="131"/>
      <c r="DF87" s="131"/>
      <c r="DG87" s="131"/>
      <c r="DH87" s="131"/>
      <c r="DI87" s="131"/>
      <c r="DJ87" s="131"/>
      <c r="DK87" s="131"/>
      <c r="DL87" s="131"/>
      <c r="DM87" s="131"/>
      <c r="DN87" s="131"/>
      <c r="DO87" s="131"/>
      <c r="DP87" s="131"/>
      <c r="DQ87" s="131"/>
      <c r="DR87" s="131"/>
      <c r="DS87" s="131"/>
      <c r="DT87" s="131"/>
      <c r="DU87" s="131"/>
      <c r="DV87" s="131"/>
      <c r="DW87" s="131"/>
      <c r="DX87" s="131"/>
      <c r="DY87" s="131"/>
      <c r="DZ87" s="131"/>
      <c r="EA87" s="131"/>
      <c r="EB87" s="131"/>
      <c r="EC87" s="131"/>
      <c r="ED87" s="131"/>
      <c r="EE87" s="131"/>
      <c r="EF87" s="131"/>
      <c r="EG87" s="131"/>
      <c r="EH87" s="131"/>
      <c r="EI87" s="131"/>
      <c r="EJ87" s="131"/>
      <c r="EK87" s="131"/>
      <c r="EL87" s="131"/>
      <c r="EM87" s="131"/>
      <c r="EN87" s="131"/>
      <c r="EO87" s="131"/>
      <c r="EP87" s="131"/>
      <c r="EQ87" s="131"/>
      <c r="ER87" s="131"/>
      <c r="ES87" s="131"/>
      <c r="ET87" s="131"/>
      <c r="EU87" s="131"/>
      <c r="EV87" s="131"/>
      <c r="EW87" s="131"/>
      <c r="EX87" s="131"/>
      <c r="EY87" s="131"/>
      <c r="EZ87" s="131"/>
      <c r="FA87" s="131"/>
      <c r="FB87" s="131"/>
      <c r="FC87" s="131"/>
      <c r="FD87" s="131"/>
      <c r="FE87" s="131"/>
      <c r="FF87" s="131"/>
      <c r="FG87" s="131"/>
      <c r="FH87" s="131"/>
      <c r="FI87" s="131"/>
      <c r="FJ87" s="131"/>
      <c r="FK87" s="131"/>
      <c r="FL87" s="131"/>
      <c r="FM87" s="131"/>
      <c r="FN87" s="131"/>
      <c r="FO87" s="131"/>
      <c r="FP87" s="131"/>
      <c r="FQ87" s="131"/>
      <c r="FR87" s="131"/>
      <c r="FS87" s="131"/>
      <c r="FT87" s="131"/>
      <c r="FU87" s="131"/>
      <c r="FV87" s="131"/>
      <c r="FW87" s="131"/>
      <c r="FX87" s="131"/>
      <c r="FY87" s="131"/>
      <c r="FZ87" s="131"/>
      <c r="GA87" s="131"/>
      <c r="GB87" s="131"/>
      <c r="GC87" s="131"/>
      <c r="GD87" s="131"/>
      <c r="GE87" s="131"/>
      <c r="GF87" s="131"/>
      <c r="GG87" s="131"/>
      <c r="GH87" s="131"/>
      <c r="GI87" s="131"/>
      <c r="GJ87" s="131"/>
      <c r="GK87" s="131"/>
      <c r="GL87" s="131"/>
      <c r="GM87" s="131"/>
      <c r="GN87" s="131"/>
      <c r="GO87" s="131"/>
      <c r="GP87" s="131"/>
      <c r="GQ87" s="131"/>
      <c r="GR87" s="131"/>
      <c r="GS87" s="131"/>
      <c r="GT87" s="131"/>
      <c r="GU87" s="131"/>
      <c r="GV87" s="131"/>
      <c r="GW87" s="131"/>
      <c r="GX87" s="131"/>
      <c r="GY87" s="131"/>
      <c r="GZ87" s="131"/>
      <c r="HA87" s="131"/>
      <c r="HB87" s="131"/>
      <c r="HC87" s="131"/>
      <c r="HD87" s="131"/>
      <c r="HE87" s="131"/>
      <c r="HF87" s="131"/>
      <c r="HG87" s="131"/>
      <c r="HH87" s="131"/>
      <c r="HI87" s="131"/>
      <c r="HJ87" s="131"/>
      <c r="HK87" s="131"/>
      <c r="HL87" s="131"/>
      <c r="HM87" s="131"/>
      <c r="HN87" s="131"/>
      <c r="HO87" s="131"/>
      <c r="HP87" s="131"/>
      <c r="HQ87" s="131"/>
      <c r="HR87" s="131"/>
      <c r="HS87" s="131"/>
      <c r="HT87" s="131"/>
      <c r="HU87" s="131"/>
      <c r="HV87" s="131"/>
      <c r="HW87" s="131"/>
      <c r="HX87" s="131"/>
      <c r="HY87" s="131"/>
      <c r="HZ87" s="131"/>
      <c r="IA87" s="131"/>
      <c r="IB87" s="131"/>
      <c r="IC87" s="131"/>
      <c r="ID87" s="131"/>
      <c r="IE87" s="131"/>
      <c r="IF87" s="131"/>
      <c r="IG87" s="131"/>
      <c r="IH87" s="131"/>
      <c r="II87" s="131"/>
      <c r="IJ87" s="131"/>
      <c r="IK87" s="131"/>
      <c r="IL87" s="131"/>
      <c r="IM87" s="131"/>
      <c r="IN87" s="131"/>
      <c r="IO87" s="131"/>
      <c r="IP87" s="131"/>
      <c r="IQ87" s="131"/>
      <c r="IR87" s="131"/>
      <c r="IS87" s="131"/>
      <c r="IT87" s="131"/>
      <c r="IU87" s="131"/>
      <c r="IV87" s="131"/>
      <c r="IW87" s="131"/>
      <c r="IX87" s="131"/>
      <c r="IY87" s="131"/>
      <c r="IZ87" s="131"/>
      <c r="JA87" s="131"/>
      <c r="JB87" s="131"/>
      <c r="JC87" s="131"/>
      <c r="JD87" s="131"/>
      <c r="JE87" s="131"/>
      <c r="JF87" s="131"/>
      <c r="JG87" s="131"/>
      <c r="JH87" s="131"/>
      <c r="JI87" s="131"/>
      <c r="JJ87" s="131"/>
      <c r="JK87" s="131"/>
      <c r="JL87" s="131"/>
      <c r="JM87" s="131"/>
      <c r="JN87" s="131"/>
      <c r="JO87" s="131"/>
      <c r="JP87" s="131"/>
      <c r="JQ87" s="131"/>
      <c r="JR87" s="131"/>
      <c r="JS87" s="131"/>
      <c r="JT87" s="131"/>
      <c r="JU87" s="131"/>
      <c r="JV87" s="131"/>
      <c r="JW87" s="131"/>
      <c r="JX87" s="131"/>
      <c r="JY87" s="131"/>
      <c r="JZ87" s="131"/>
      <c r="KA87" s="131"/>
      <c r="KB87" s="131"/>
      <c r="KC87" s="131"/>
      <c r="KD87" s="131"/>
      <c r="KE87" s="131"/>
      <c r="KF87" s="131"/>
      <c r="KG87" s="131"/>
      <c r="KH87" s="131"/>
      <c r="KI87" s="131"/>
      <c r="KJ87" s="131"/>
      <c r="KK87" s="131"/>
      <c r="KL87" s="131"/>
      <c r="KM87" s="131"/>
      <c r="KN87" s="131"/>
      <c r="KO87" s="131"/>
      <c r="KP87" s="131"/>
      <c r="KQ87" s="131"/>
      <c r="KR87" s="131"/>
      <c r="KS87" s="131"/>
      <c r="KT87" s="131"/>
      <c r="KU87" s="131"/>
      <c r="KV87" s="131"/>
      <c r="KW87" s="131"/>
      <c r="KX87" s="131"/>
      <c r="KY87" s="131"/>
      <c r="KZ87" s="131"/>
      <c r="LA87" s="131"/>
      <c r="LB87" s="131"/>
      <c r="LC87" s="131"/>
      <c r="LD87" s="131"/>
      <c r="LE87" s="131"/>
      <c r="LF87" s="131"/>
      <c r="LG87" s="131"/>
      <c r="LH87" s="131"/>
      <c r="LI87" s="131"/>
      <c r="LJ87" s="131"/>
      <c r="LK87" s="131"/>
      <c r="LL87" s="131"/>
      <c r="LM87" s="131"/>
      <c r="LN87" s="131"/>
      <c r="LO87" s="131"/>
      <c r="LP87" s="131"/>
      <c r="LQ87" s="131"/>
      <c r="LR87" s="131"/>
      <c r="LS87" s="131"/>
      <c r="LT87" s="131"/>
      <c r="LU87" s="131"/>
      <c r="LV87" s="131"/>
      <c r="LW87" s="131"/>
      <c r="LX87" s="131"/>
      <c r="LY87" s="131"/>
      <c r="LZ87" s="131"/>
      <c r="MA87" s="131"/>
      <c r="MB87" s="131"/>
      <c r="MC87" s="131"/>
      <c r="MD87" s="131"/>
      <c r="ME87" s="131"/>
      <c r="MF87" s="131"/>
      <c r="MG87" s="131"/>
      <c r="MH87" s="131"/>
      <c r="MI87" s="131"/>
      <c r="MJ87" s="131"/>
      <c r="MK87" s="131"/>
      <c r="ML87" s="131"/>
      <c r="MM87" s="131"/>
      <c r="MN87" s="131"/>
      <c r="MO87" s="131"/>
      <c r="MP87" s="131"/>
      <c r="MQ87" s="131"/>
      <c r="MR87" s="131"/>
      <c r="MS87" s="131"/>
      <c r="MT87" s="131"/>
      <c r="MU87" s="131"/>
      <c r="MV87" s="131"/>
      <c r="MW87" s="131"/>
      <c r="MX87" s="131"/>
      <c r="MY87" s="131"/>
      <c r="MZ87" s="131"/>
      <c r="NA87" s="131"/>
      <c r="NB87" s="131"/>
      <c r="NC87" s="131"/>
      <c r="ND87" s="131"/>
      <c r="NE87" s="131"/>
      <c r="NF87" s="131"/>
      <c r="NG87" s="131"/>
      <c r="NH87" s="131"/>
      <c r="NI87" s="131"/>
      <c r="NJ87" s="131"/>
      <c r="NK87" s="131"/>
      <c r="NL87" s="131"/>
      <c r="NM87" s="131"/>
      <c r="NN87" s="131"/>
      <c r="NO87" s="131"/>
      <c r="NP87" s="131"/>
      <c r="NQ87" s="131"/>
      <c r="NR87" s="131"/>
      <c r="NS87" s="131"/>
      <c r="NT87" s="131"/>
      <c r="NU87" s="131"/>
      <c r="NV87" s="131"/>
      <c r="NW87" s="131"/>
      <c r="NX87" s="131"/>
      <c r="NY87" s="131"/>
      <c r="NZ87" s="131"/>
      <c r="OA87" s="131"/>
      <c r="OB87" s="131"/>
      <c r="OC87" s="131"/>
      <c r="OD87" s="131"/>
      <c r="OE87" s="131"/>
      <c r="OF87" s="131"/>
      <c r="OG87" s="131"/>
      <c r="OH87" s="131"/>
      <c r="OI87" s="131"/>
      <c r="OJ87" s="131"/>
      <c r="OK87" s="131"/>
      <c r="OL87" s="131"/>
      <c r="OM87" s="131"/>
      <c r="ON87" s="131"/>
      <c r="OO87" s="131"/>
      <c r="OP87" s="131"/>
      <c r="OQ87" s="131"/>
      <c r="OR87" s="131"/>
      <c r="OS87" s="131"/>
      <c r="OT87" s="131"/>
      <c r="OU87" s="131"/>
      <c r="OV87" s="131"/>
      <c r="OW87" s="131"/>
      <c r="OX87" s="131"/>
      <c r="OY87" s="131"/>
      <c r="OZ87" s="131"/>
      <c r="PA87" s="131"/>
      <c r="PB87" s="131"/>
      <c r="PC87" s="131"/>
      <c r="PD87" s="131"/>
      <c r="PE87" s="131"/>
      <c r="PF87" s="131"/>
      <c r="PG87" s="131"/>
      <c r="PH87" s="131"/>
      <c r="PI87" s="131"/>
      <c r="PJ87" s="131"/>
      <c r="PK87" s="131"/>
      <c r="PL87" s="131"/>
      <c r="PM87" s="131"/>
      <c r="PN87" s="131"/>
      <c r="PO87" s="131"/>
      <c r="PP87" s="131"/>
      <c r="PQ87" s="131"/>
      <c r="PR87" s="131"/>
      <c r="PS87" s="131"/>
      <c r="PT87" s="131"/>
      <c r="PU87" s="131"/>
      <c r="PV87" s="131"/>
      <c r="PW87" s="131"/>
      <c r="PX87" s="131"/>
      <c r="PY87" s="131"/>
      <c r="PZ87" s="131"/>
      <c r="QA87" s="131"/>
      <c r="QB87" s="131"/>
      <c r="QC87" s="131"/>
      <c r="QD87" s="131"/>
      <c r="QE87" s="131"/>
      <c r="QF87" s="131"/>
      <c r="QG87" s="131"/>
      <c r="QH87" s="131"/>
      <c r="QI87" s="131"/>
      <c r="QJ87" s="131"/>
      <c r="QK87" s="131"/>
      <c r="QL87" s="131"/>
      <c r="QM87" s="131"/>
      <c r="QN87" s="131"/>
      <c r="QO87" s="131"/>
      <c r="QP87" s="131"/>
      <c r="QQ87" s="131"/>
      <c r="QR87" s="131"/>
      <c r="QS87" s="131"/>
      <c r="QT87" s="131"/>
      <c r="QU87" s="131"/>
      <c r="QV87" s="131"/>
      <c r="QW87" s="131"/>
      <c r="QX87" s="131"/>
      <c r="QY87" s="131"/>
      <c r="QZ87" s="131"/>
      <c r="RA87" s="131"/>
      <c r="RB87" s="131"/>
      <c r="RC87" s="131"/>
      <c r="RD87" s="131"/>
      <c r="RE87" s="131"/>
      <c r="RF87" s="131"/>
      <c r="RG87" s="131"/>
      <c r="RH87" s="131"/>
      <c r="RI87" s="131"/>
      <c r="RJ87" s="131"/>
      <c r="RK87" s="131"/>
      <c r="RL87" s="131"/>
      <c r="RM87" s="131"/>
      <c r="RN87" s="131"/>
      <c r="RO87" s="131"/>
      <c r="RP87" s="131"/>
      <c r="RQ87" s="131"/>
      <c r="RR87" s="131"/>
      <c r="RS87" s="131"/>
      <c r="RT87" s="131"/>
      <c r="RU87" s="131"/>
      <c r="RV87" s="131"/>
      <c r="RW87" s="131"/>
      <c r="RX87" s="131"/>
      <c r="RY87" s="131"/>
      <c r="RZ87" s="131"/>
      <c r="SA87" s="131"/>
      <c r="SB87" s="131"/>
      <c r="SC87" s="131"/>
      <c r="SD87" s="131"/>
      <c r="SE87" s="131"/>
      <c r="SF87" s="131"/>
      <c r="SG87" s="131"/>
      <c r="SH87" s="131"/>
      <c r="SI87" s="131"/>
      <c r="SJ87" s="131"/>
      <c r="SK87" s="131"/>
      <c r="SL87" s="131"/>
      <c r="SM87" s="131"/>
      <c r="SN87" s="131"/>
      <c r="SO87" s="131"/>
      <c r="SP87" s="131"/>
      <c r="SQ87" s="131"/>
      <c r="SR87" s="131"/>
      <c r="SS87" s="131"/>
      <c r="ST87" s="131"/>
      <c r="SU87" s="131"/>
      <c r="SV87" s="131"/>
      <c r="SW87" s="131"/>
      <c r="SX87" s="131"/>
      <c r="SY87" s="131"/>
      <c r="SZ87" s="131"/>
      <c r="TA87" s="131"/>
      <c r="TB87" s="131"/>
      <c r="TC87" s="131"/>
      <c r="TD87" s="131"/>
      <c r="TE87" s="131"/>
      <c r="TF87" s="131"/>
      <c r="TG87" s="131"/>
      <c r="TH87" s="131"/>
      <c r="TI87" s="131"/>
      <c r="TJ87" s="131"/>
      <c r="TK87" s="131"/>
      <c r="TL87" s="131"/>
      <c r="TM87" s="131"/>
      <c r="TN87" s="131"/>
      <c r="TO87" s="131"/>
      <c r="TP87" s="131"/>
      <c r="TQ87" s="131"/>
      <c r="TR87" s="131"/>
      <c r="TS87" s="131"/>
      <c r="TT87" s="131"/>
      <c r="TU87" s="131"/>
      <c r="TV87" s="131"/>
      <c r="TW87" s="131"/>
      <c r="TX87" s="131"/>
      <c r="TY87" s="131"/>
      <c r="TZ87" s="131"/>
      <c r="UA87" s="131"/>
      <c r="UB87" s="131"/>
      <c r="UC87" s="131"/>
      <c r="UD87" s="131"/>
      <c r="UE87" s="131"/>
      <c r="UF87" s="131"/>
      <c r="UG87" s="131"/>
      <c r="UH87" s="131"/>
      <c r="UI87" s="131"/>
      <c r="UJ87" s="131"/>
      <c r="UK87" s="131"/>
      <c r="UL87" s="131"/>
      <c r="UM87" s="131"/>
      <c r="UN87" s="131"/>
      <c r="UO87" s="131"/>
      <c r="UP87" s="131"/>
      <c r="UQ87" s="131"/>
    </row>
    <row r="88" spans="1:563" s="39" customFormat="1" x14ac:dyDescent="0.25">
      <c r="A88" s="38">
        <v>82</v>
      </c>
      <c r="B88" s="19" t="s">
        <v>1080</v>
      </c>
      <c r="C88" s="19" t="s">
        <v>860</v>
      </c>
      <c r="D88" s="19" t="s">
        <v>1091</v>
      </c>
      <c r="E88" s="19" t="s">
        <v>125</v>
      </c>
      <c r="F88" s="20" t="s">
        <v>863</v>
      </c>
      <c r="G88" s="21">
        <v>30000</v>
      </c>
      <c r="H88" s="19">
        <v>0</v>
      </c>
      <c r="I88" s="22">
        <v>25</v>
      </c>
      <c r="J88" s="49">
        <v>861</v>
      </c>
      <c r="K88" s="43">
        <f t="shared" si="19"/>
        <v>2130</v>
      </c>
      <c r="L88" s="32">
        <f t="shared" si="20"/>
        <v>330.00000000000006</v>
      </c>
      <c r="M88" s="48">
        <v>912</v>
      </c>
      <c r="N88" s="22">
        <f t="shared" si="21"/>
        <v>2127</v>
      </c>
      <c r="O88" s="22"/>
      <c r="P88" s="22">
        <f t="shared" si="23"/>
        <v>1773</v>
      </c>
      <c r="Q88" s="22">
        <f t="shared" si="24"/>
        <v>1798</v>
      </c>
      <c r="R88" s="22">
        <f t="shared" si="25"/>
        <v>4587</v>
      </c>
      <c r="S88" s="22">
        <f t="shared" si="26"/>
        <v>28202</v>
      </c>
      <c r="T88" s="33" t="s">
        <v>41</v>
      </c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  <c r="BA88" s="131"/>
      <c r="BB88" s="131"/>
      <c r="BC88" s="131"/>
      <c r="BD88" s="131"/>
      <c r="BE88" s="131"/>
      <c r="BF88" s="131"/>
      <c r="BG88" s="131"/>
      <c r="BH88" s="131"/>
      <c r="BI88" s="131"/>
      <c r="BJ88" s="131"/>
      <c r="BK88" s="131"/>
      <c r="BL88" s="131"/>
      <c r="BM88" s="131"/>
      <c r="BN88" s="131"/>
      <c r="BO88" s="131"/>
      <c r="BP88" s="131"/>
      <c r="BQ88" s="131"/>
      <c r="BR88" s="131"/>
      <c r="BS88" s="131"/>
      <c r="BT88" s="131"/>
      <c r="BU88" s="131"/>
      <c r="BV88" s="131"/>
      <c r="BW88" s="131"/>
      <c r="BX88" s="131"/>
      <c r="BY88" s="131"/>
      <c r="BZ88" s="131"/>
      <c r="CA88" s="131"/>
      <c r="CB88" s="131"/>
      <c r="CC88" s="131"/>
      <c r="CD88" s="131"/>
      <c r="CE88" s="131"/>
      <c r="CF88" s="131"/>
      <c r="CG88" s="131"/>
      <c r="CH88" s="131"/>
      <c r="CI88" s="131"/>
      <c r="CJ88" s="131"/>
      <c r="CK88" s="131"/>
      <c r="CL88" s="131"/>
      <c r="CM88" s="131"/>
      <c r="CN88" s="131"/>
      <c r="CO88" s="131"/>
      <c r="CP88" s="131"/>
      <c r="CQ88" s="131"/>
      <c r="CR88" s="131"/>
      <c r="CS88" s="131"/>
      <c r="CT88" s="131"/>
      <c r="CU88" s="131"/>
      <c r="CV88" s="131"/>
      <c r="CW88" s="131"/>
      <c r="CX88" s="131"/>
      <c r="CY88" s="131"/>
      <c r="CZ88" s="131"/>
      <c r="DA88" s="131"/>
      <c r="DB88" s="131"/>
      <c r="DC88" s="131"/>
      <c r="DD88" s="131"/>
      <c r="DE88" s="131"/>
      <c r="DF88" s="131"/>
      <c r="DG88" s="131"/>
      <c r="DH88" s="131"/>
      <c r="DI88" s="131"/>
      <c r="DJ88" s="131"/>
      <c r="DK88" s="131"/>
      <c r="DL88" s="131"/>
      <c r="DM88" s="131"/>
      <c r="DN88" s="131"/>
      <c r="DO88" s="131"/>
      <c r="DP88" s="131"/>
      <c r="DQ88" s="131"/>
      <c r="DR88" s="131"/>
      <c r="DS88" s="131"/>
      <c r="DT88" s="131"/>
      <c r="DU88" s="131"/>
      <c r="DV88" s="131"/>
      <c r="DW88" s="131"/>
      <c r="DX88" s="131"/>
      <c r="DY88" s="131"/>
      <c r="DZ88" s="131"/>
      <c r="EA88" s="131"/>
      <c r="EB88" s="131"/>
      <c r="EC88" s="131"/>
      <c r="ED88" s="131"/>
      <c r="EE88" s="131"/>
      <c r="EF88" s="131"/>
      <c r="EG88" s="131"/>
      <c r="EH88" s="131"/>
      <c r="EI88" s="131"/>
      <c r="EJ88" s="131"/>
      <c r="EK88" s="131"/>
      <c r="EL88" s="131"/>
      <c r="EM88" s="131"/>
      <c r="EN88" s="131"/>
      <c r="EO88" s="131"/>
      <c r="EP88" s="131"/>
      <c r="EQ88" s="131"/>
      <c r="ER88" s="131"/>
      <c r="ES88" s="131"/>
      <c r="ET88" s="131"/>
      <c r="EU88" s="131"/>
      <c r="EV88" s="131"/>
      <c r="EW88" s="131"/>
      <c r="EX88" s="131"/>
      <c r="EY88" s="131"/>
      <c r="EZ88" s="131"/>
      <c r="FA88" s="131"/>
      <c r="FB88" s="131"/>
      <c r="FC88" s="131"/>
      <c r="FD88" s="131"/>
      <c r="FE88" s="131"/>
      <c r="FF88" s="131"/>
      <c r="FG88" s="131"/>
      <c r="FH88" s="131"/>
      <c r="FI88" s="131"/>
      <c r="FJ88" s="131"/>
      <c r="FK88" s="131"/>
      <c r="FL88" s="131"/>
      <c r="FM88" s="131"/>
      <c r="FN88" s="131"/>
      <c r="FO88" s="131"/>
      <c r="FP88" s="131"/>
      <c r="FQ88" s="131"/>
      <c r="FR88" s="131"/>
      <c r="FS88" s="131"/>
      <c r="FT88" s="131"/>
      <c r="FU88" s="131"/>
      <c r="FV88" s="131"/>
      <c r="FW88" s="131"/>
      <c r="FX88" s="131"/>
      <c r="FY88" s="131"/>
      <c r="FZ88" s="131"/>
      <c r="GA88" s="131"/>
      <c r="GB88" s="131"/>
      <c r="GC88" s="131"/>
      <c r="GD88" s="131"/>
      <c r="GE88" s="131"/>
      <c r="GF88" s="131"/>
      <c r="GG88" s="131"/>
      <c r="GH88" s="131"/>
      <c r="GI88" s="131"/>
      <c r="GJ88" s="131"/>
      <c r="GK88" s="131"/>
      <c r="GL88" s="131"/>
      <c r="GM88" s="131"/>
      <c r="GN88" s="131"/>
      <c r="GO88" s="131"/>
      <c r="GP88" s="131"/>
      <c r="GQ88" s="131"/>
      <c r="GR88" s="131"/>
      <c r="GS88" s="131"/>
      <c r="GT88" s="131"/>
      <c r="GU88" s="131"/>
      <c r="GV88" s="131"/>
      <c r="GW88" s="131"/>
      <c r="GX88" s="131"/>
      <c r="GY88" s="131"/>
      <c r="GZ88" s="131"/>
      <c r="HA88" s="131"/>
      <c r="HB88" s="131"/>
      <c r="HC88" s="131"/>
      <c r="HD88" s="131"/>
      <c r="HE88" s="131"/>
      <c r="HF88" s="131"/>
      <c r="HG88" s="131"/>
      <c r="HH88" s="131"/>
      <c r="HI88" s="131"/>
      <c r="HJ88" s="131"/>
      <c r="HK88" s="131"/>
      <c r="HL88" s="131"/>
      <c r="HM88" s="131"/>
      <c r="HN88" s="131"/>
      <c r="HO88" s="131"/>
      <c r="HP88" s="131"/>
      <c r="HQ88" s="131"/>
      <c r="HR88" s="131"/>
      <c r="HS88" s="131"/>
      <c r="HT88" s="131"/>
      <c r="HU88" s="131"/>
      <c r="HV88" s="131"/>
      <c r="HW88" s="131"/>
      <c r="HX88" s="131"/>
      <c r="HY88" s="131"/>
      <c r="HZ88" s="131"/>
      <c r="IA88" s="131"/>
      <c r="IB88" s="131"/>
      <c r="IC88" s="131"/>
      <c r="ID88" s="131"/>
      <c r="IE88" s="131"/>
      <c r="IF88" s="131"/>
      <c r="IG88" s="131"/>
      <c r="IH88" s="131"/>
      <c r="II88" s="131"/>
      <c r="IJ88" s="131"/>
      <c r="IK88" s="131"/>
      <c r="IL88" s="131"/>
      <c r="IM88" s="131"/>
      <c r="IN88" s="131"/>
      <c r="IO88" s="131"/>
      <c r="IP88" s="131"/>
      <c r="IQ88" s="131"/>
      <c r="IR88" s="131"/>
      <c r="IS88" s="131"/>
      <c r="IT88" s="131"/>
      <c r="IU88" s="131"/>
      <c r="IV88" s="131"/>
      <c r="IW88" s="131"/>
      <c r="IX88" s="131"/>
      <c r="IY88" s="131"/>
      <c r="IZ88" s="131"/>
      <c r="JA88" s="131"/>
      <c r="JB88" s="131"/>
      <c r="JC88" s="131"/>
      <c r="JD88" s="131"/>
      <c r="JE88" s="131"/>
      <c r="JF88" s="131"/>
      <c r="JG88" s="131"/>
      <c r="JH88" s="131"/>
      <c r="JI88" s="131"/>
      <c r="JJ88" s="131"/>
      <c r="JK88" s="131"/>
      <c r="JL88" s="131"/>
      <c r="JM88" s="131"/>
      <c r="JN88" s="131"/>
      <c r="JO88" s="131"/>
      <c r="JP88" s="131"/>
      <c r="JQ88" s="131"/>
      <c r="JR88" s="131"/>
      <c r="JS88" s="131"/>
      <c r="JT88" s="131"/>
      <c r="JU88" s="131"/>
      <c r="JV88" s="131"/>
      <c r="JW88" s="131"/>
      <c r="JX88" s="131"/>
      <c r="JY88" s="131"/>
      <c r="JZ88" s="131"/>
      <c r="KA88" s="131"/>
      <c r="KB88" s="131"/>
      <c r="KC88" s="131"/>
      <c r="KD88" s="131"/>
      <c r="KE88" s="131"/>
      <c r="KF88" s="131"/>
      <c r="KG88" s="131"/>
      <c r="KH88" s="131"/>
      <c r="KI88" s="131"/>
      <c r="KJ88" s="131"/>
      <c r="KK88" s="131"/>
      <c r="KL88" s="131"/>
      <c r="KM88" s="131"/>
      <c r="KN88" s="131"/>
      <c r="KO88" s="131"/>
      <c r="KP88" s="131"/>
      <c r="KQ88" s="131"/>
      <c r="KR88" s="131"/>
      <c r="KS88" s="131"/>
      <c r="KT88" s="131"/>
      <c r="KU88" s="131"/>
      <c r="KV88" s="131"/>
      <c r="KW88" s="131"/>
      <c r="KX88" s="131"/>
      <c r="KY88" s="131"/>
      <c r="KZ88" s="131"/>
      <c r="LA88" s="131"/>
      <c r="LB88" s="131"/>
      <c r="LC88" s="131"/>
      <c r="LD88" s="131"/>
      <c r="LE88" s="131"/>
      <c r="LF88" s="131"/>
      <c r="LG88" s="131"/>
      <c r="LH88" s="131"/>
      <c r="LI88" s="131"/>
      <c r="LJ88" s="131"/>
      <c r="LK88" s="131"/>
      <c r="LL88" s="131"/>
      <c r="LM88" s="131"/>
      <c r="LN88" s="131"/>
      <c r="LO88" s="131"/>
      <c r="LP88" s="131"/>
      <c r="LQ88" s="131"/>
      <c r="LR88" s="131"/>
      <c r="LS88" s="131"/>
      <c r="LT88" s="131"/>
      <c r="LU88" s="131"/>
      <c r="LV88" s="131"/>
      <c r="LW88" s="131"/>
      <c r="LX88" s="131"/>
      <c r="LY88" s="131"/>
      <c r="LZ88" s="131"/>
      <c r="MA88" s="131"/>
      <c r="MB88" s="131"/>
      <c r="MC88" s="131"/>
      <c r="MD88" s="131"/>
      <c r="ME88" s="131"/>
      <c r="MF88" s="131"/>
      <c r="MG88" s="131"/>
      <c r="MH88" s="131"/>
      <c r="MI88" s="131"/>
      <c r="MJ88" s="131"/>
      <c r="MK88" s="131"/>
      <c r="ML88" s="131"/>
      <c r="MM88" s="131"/>
      <c r="MN88" s="131"/>
      <c r="MO88" s="131"/>
      <c r="MP88" s="131"/>
      <c r="MQ88" s="131"/>
      <c r="MR88" s="131"/>
      <c r="MS88" s="131"/>
      <c r="MT88" s="131"/>
      <c r="MU88" s="131"/>
      <c r="MV88" s="131"/>
      <c r="MW88" s="131"/>
      <c r="MX88" s="131"/>
      <c r="MY88" s="131"/>
      <c r="MZ88" s="131"/>
      <c r="NA88" s="131"/>
      <c r="NB88" s="131"/>
      <c r="NC88" s="131"/>
      <c r="ND88" s="131"/>
      <c r="NE88" s="131"/>
      <c r="NF88" s="131"/>
      <c r="NG88" s="131"/>
      <c r="NH88" s="131"/>
      <c r="NI88" s="131"/>
      <c r="NJ88" s="131"/>
      <c r="NK88" s="131"/>
      <c r="NL88" s="131"/>
      <c r="NM88" s="131"/>
      <c r="NN88" s="131"/>
      <c r="NO88" s="131"/>
      <c r="NP88" s="131"/>
      <c r="NQ88" s="131"/>
      <c r="NR88" s="131"/>
      <c r="NS88" s="131"/>
      <c r="NT88" s="131"/>
      <c r="NU88" s="131"/>
      <c r="NV88" s="131"/>
      <c r="NW88" s="131"/>
      <c r="NX88" s="131"/>
      <c r="NY88" s="131"/>
      <c r="NZ88" s="131"/>
      <c r="OA88" s="131"/>
      <c r="OB88" s="131"/>
      <c r="OC88" s="131"/>
      <c r="OD88" s="131"/>
      <c r="OE88" s="131"/>
      <c r="OF88" s="131"/>
      <c r="OG88" s="131"/>
      <c r="OH88" s="131"/>
      <c r="OI88" s="131"/>
      <c r="OJ88" s="131"/>
      <c r="OK88" s="131"/>
      <c r="OL88" s="131"/>
      <c r="OM88" s="131"/>
      <c r="ON88" s="131"/>
      <c r="OO88" s="131"/>
      <c r="OP88" s="131"/>
      <c r="OQ88" s="131"/>
      <c r="OR88" s="131"/>
      <c r="OS88" s="131"/>
      <c r="OT88" s="131"/>
      <c r="OU88" s="131"/>
      <c r="OV88" s="131"/>
      <c r="OW88" s="131"/>
      <c r="OX88" s="131"/>
      <c r="OY88" s="131"/>
      <c r="OZ88" s="131"/>
      <c r="PA88" s="131"/>
      <c r="PB88" s="131"/>
      <c r="PC88" s="131"/>
      <c r="PD88" s="131"/>
      <c r="PE88" s="131"/>
      <c r="PF88" s="131"/>
      <c r="PG88" s="131"/>
      <c r="PH88" s="131"/>
      <c r="PI88" s="131"/>
      <c r="PJ88" s="131"/>
      <c r="PK88" s="131"/>
      <c r="PL88" s="131"/>
      <c r="PM88" s="131"/>
      <c r="PN88" s="131"/>
      <c r="PO88" s="131"/>
      <c r="PP88" s="131"/>
      <c r="PQ88" s="131"/>
      <c r="PR88" s="131"/>
      <c r="PS88" s="131"/>
      <c r="PT88" s="131"/>
      <c r="PU88" s="131"/>
      <c r="PV88" s="131"/>
      <c r="PW88" s="131"/>
      <c r="PX88" s="131"/>
      <c r="PY88" s="131"/>
      <c r="PZ88" s="131"/>
      <c r="QA88" s="131"/>
      <c r="QB88" s="131"/>
      <c r="QC88" s="131"/>
      <c r="QD88" s="131"/>
      <c r="QE88" s="131"/>
      <c r="QF88" s="131"/>
      <c r="QG88" s="131"/>
      <c r="QH88" s="131"/>
      <c r="QI88" s="131"/>
      <c r="QJ88" s="131"/>
      <c r="QK88" s="131"/>
      <c r="QL88" s="131"/>
      <c r="QM88" s="131"/>
      <c r="QN88" s="131"/>
      <c r="QO88" s="131"/>
      <c r="QP88" s="131"/>
      <c r="QQ88" s="131"/>
      <c r="QR88" s="131"/>
      <c r="QS88" s="131"/>
      <c r="QT88" s="131"/>
      <c r="QU88" s="131"/>
      <c r="QV88" s="131"/>
      <c r="QW88" s="131"/>
      <c r="QX88" s="131"/>
      <c r="QY88" s="131"/>
      <c r="QZ88" s="131"/>
      <c r="RA88" s="131"/>
      <c r="RB88" s="131"/>
      <c r="RC88" s="131"/>
      <c r="RD88" s="131"/>
      <c r="RE88" s="131"/>
      <c r="RF88" s="131"/>
      <c r="RG88" s="131"/>
      <c r="RH88" s="131"/>
      <c r="RI88" s="131"/>
      <c r="RJ88" s="131"/>
      <c r="RK88" s="131"/>
      <c r="RL88" s="131"/>
      <c r="RM88" s="131"/>
      <c r="RN88" s="131"/>
      <c r="RO88" s="131"/>
      <c r="RP88" s="131"/>
      <c r="RQ88" s="131"/>
      <c r="RR88" s="131"/>
      <c r="RS88" s="131"/>
      <c r="RT88" s="131"/>
      <c r="RU88" s="131"/>
      <c r="RV88" s="131"/>
      <c r="RW88" s="131"/>
      <c r="RX88" s="131"/>
      <c r="RY88" s="131"/>
      <c r="RZ88" s="131"/>
      <c r="SA88" s="131"/>
      <c r="SB88" s="131"/>
      <c r="SC88" s="131"/>
      <c r="SD88" s="131"/>
      <c r="SE88" s="131"/>
      <c r="SF88" s="131"/>
      <c r="SG88" s="131"/>
      <c r="SH88" s="131"/>
      <c r="SI88" s="131"/>
      <c r="SJ88" s="131"/>
      <c r="SK88" s="131"/>
      <c r="SL88" s="131"/>
      <c r="SM88" s="131"/>
      <c r="SN88" s="131"/>
      <c r="SO88" s="131"/>
      <c r="SP88" s="131"/>
      <c r="SQ88" s="131"/>
      <c r="SR88" s="131"/>
      <c r="SS88" s="131"/>
      <c r="ST88" s="131"/>
      <c r="SU88" s="131"/>
      <c r="SV88" s="131"/>
      <c r="SW88" s="131"/>
      <c r="SX88" s="131"/>
      <c r="SY88" s="131"/>
      <c r="SZ88" s="131"/>
      <c r="TA88" s="131"/>
      <c r="TB88" s="131"/>
      <c r="TC88" s="131"/>
      <c r="TD88" s="131"/>
      <c r="TE88" s="131"/>
      <c r="TF88" s="131"/>
      <c r="TG88" s="131"/>
      <c r="TH88" s="131"/>
      <c r="TI88" s="131"/>
      <c r="TJ88" s="131"/>
      <c r="TK88" s="131"/>
      <c r="TL88" s="131"/>
      <c r="TM88" s="131"/>
      <c r="TN88" s="131"/>
      <c r="TO88" s="131"/>
      <c r="TP88" s="131"/>
      <c r="TQ88" s="131"/>
      <c r="TR88" s="131"/>
      <c r="TS88" s="131"/>
      <c r="TT88" s="131"/>
      <c r="TU88" s="131"/>
      <c r="TV88" s="131"/>
      <c r="TW88" s="131"/>
      <c r="TX88" s="131"/>
      <c r="TY88" s="131"/>
      <c r="TZ88" s="131"/>
      <c r="UA88" s="131"/>
      <c r="UB88" s="131"/>
      <c r="UC88" s="131"/>
      <c r="UD88" s="131"/>
      <c r="UE88" s="131"/>
      <c r="UF88" s="131"/>
      <c r="UG88" s="131"/>
      <c r="UH88" s="131"/>
      <c r="UI88" s="131"/>
      <c r="UJ88" s="131"/>
      <c r="UK88" s="131"/>
      <c r="UL88" s="131"/>
      <c r="UM88" s="131"/>
      <c r="UN88" s="131"/>
      <c r="UO88" s="131"/>
      <c r="UP88" s="131"/>
      <c r="UQ88" s="131"/>
    </row>
    <row r="89" spans="1:563" s="9" customFormat="1" x14ac:dyDescent="0.25">
      <c r="A89" s="38">
        <v>83</v>
      </c>
      <c r="B89" s="19" t="s">
        <v>117</v>
      </c>
      <c r="C89" s="19" t="s">
        <v>859</v>
      </c>
      <c r="D89" s="19" t="s">
        <v>1091</v>
      </c>
      <c r="E89" s="19" t="s">
        <v>128</v>
      </c>
      <c r="F89" s="20" t="s">
        <v>867</v>
      </c>
      <c r="G89" s="21">
        <v>27300</v>
      </c>
      <c r="H89" s="19">
        <v>0</v>
      </c>
      <c r="I89" s="22">
        <v>25</v>
      </c>
      <c r="J89" s="49">
        <v>783.51</v>
      </c>
      <c r="K89" s="43">
        <f>+G89*7.1%</f>
        <v>1938.2999999999997</v>
      </c>
      <c r="L89" s="32">
        <f>+G89*1.1%</f>
        <v>300.3</v>
      </c>
      <c r="M89" s="48">
        <v>829.92</v>
      </c>
      <c r="N89" s="22">
        <f>+G89*7.09%</f>
        <v>1935.5700000000002</v>
      </c>
      <c r="O89" s="22"/>
      <c r="P89" s="22">
        <f>+J89+M89</f>
        <v>1613.4299999999998</v>
      </c>
      <c r="Q89" s="22">
        <f t="shared" si="24"/>
        <v>1638.4299999999998</v>
      </c>
      <c r="R89" s="22">
        <f t="shared" si="25"/>
        <v>4174.17</v>
      </c>
      <c r="S89" s="22">
        <f>+G89-Q89</f>
        <v>25661.57</v>
      </c>
      <c r="T89" s="33" t="s">
        <v>41</v>
      </c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</row>
    <row r="90" spans="1:563" s="9" customFormat="1" x14ac:dyDescent="0.25">
      <c r="A90" s="38">
        <v>84</v>
      </c>
      <c r="B90" s="19" t="s">
        <v>118</v>
      </c>
      <c r="C90" s="19" t="s">
        <v>859</v>
      </c>
      <c r="D90" s="19" t="s">
        <v>1091</v>
      </c>
      <c r="E90" s="19" t="s">
        <v>127</v>
      </c>
      <c r="F90" s="20" t="s">
        <v>867</v>
      </c>
      <c r="G90" s="21">
        <v>25000</v>
      </c>
      <c r="H90" s="19">
        <v>0</v>
      </c>
      <c r="I90" s="22">
        <v>25</v>
      </c>
      <c r="J90" s="49">
        <v>717.5</v>
      </c>
      <c r="K90" s="43">
        <f>+G90*7.1%</f>
        <v>1774.9999999999998</v>
      </c>
      <c r="L90" s="32">
        <f>+G90*1.1%</f>
        <v>275</v>
      </c>
      <c r="M90" s="48">
        <v>760</v>
      </c>
      <c r="N90" s="22">
        <f>+G90*7.09%</f>
        <v>1772.5000000000002</v>
      </c>
      <c r="O90" s="22"/>
      <c r="P90" s="22">
        <f>+J90+M90</f>
        <v>1477.5</v>
      </c>
      <c r="Q90" s="22">
        <f t="shared" si="24"/>
        <v>1502.5</v>
      </c>
      <c r="R90" s="22">
        <f t="shared" si="25"/>
        <v>3822.5</v>
      </c>
      <c r="S90" s="22">
        <f>+G90-Q90</f>
        <v>23497.5</v>
      </c>
      <c r="T90" s="33" t="s">
        <v>41</v>
      </c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</row>
    <row r="91" spans="1:563" s="9" customFormat="1" x14ac:dyDescent="0.25">
      <c r="A91" s="38">
        <v>85</v>
      </c>
      <c r="B91" s="19" t="s">
        <v>103</v>
      </c>
      <c r="C91" s="44" t="s">
        <v>859</v>
      </c>
      <c r="D91" s="19" t="s">
        <v>102</v>
      </c>
      <c r="E91" s="19" t="s">
        <v>108</v>
      </c>
      <c r="F91" s="20" t="s">
        <v>868</v>
      </c>
      <c r="G91" s="21">
        <v>50000</v>
      </c>
      <c r="H91" s="21">
        <v>1854</v>
      </c>
      <c r="I91" s="22">
        <v>25</v>
      </c>
      <c r="J91" s="49">
        <v>1435</v>
      </c>
      <c r="K91" s="43">
        <f t="shared" si="19"/>
        <v>3549.9999999999995</v>
      </c>
      <c r="L91" s="32">
        <f t="shared" si="20"/>
        <v>550</v>
      </c>
      <c r="M91" s="48">
        <v>1520</v>
      </c>
      <c r="N91" s="22">
        <f t="shared" si="21"/>
        <v>3545.0000000000005</v>
      </c>
      <c r="O91" s="22"/>
      <c r="P91" s="22">
        <f t="shared" si="23"/>
        <v>2955</v>
      </c>
      <c r="Q91" s="22">
        <f t="shared" si="24"/>
        <v>4834</v>
      </c>
      <c r="R91" s="22">
        <f t="shared" si="25"/>
        <v>7645</v>
      </c>
      <c r="S91" s="22">
        <f t="shared" si="26"/>
        <v>45166</v>
      </c>
      <c r="T91" s="33" t="s">
        <v>41</v>
      </c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</row>
    <row r="92" spans="1:563" s="37" customFormat="1" ht="15.75" x14ac:dyDescent="0.25">
      <c r="A92" s="38">
        <v>86</v>
      </c>
      <c r="B92" s="19" t="s">
        <v>1038</v>
      </c>
      <c r="C92" s="44" t="s">
        <v>859</v>
      </c>
      <c r="D92" s="19" t="s">
        <v>102</v>
      </c>
      <c r="E92" s="19" t="s">
        <v>99</v>
      </c>
      <c r="F92" s="20" t="s">
        <v>863</v>
      </c>
      <c r="G92" s="21">
        <v>35000</v>
      </c>
      <c r="H92" s="19">
        <v>0</v>
      </c>
      <c r="I92" s="22">
        <v>25</v>
      </c>
      <c r="J92" s="49">
        <v>1004.5</v>
      </c>
      <c r="K92" s="43">
        <f t="shared" si="19"/>
        <v>2485</v>
      </c>
      <c r="L92" s="32">
        <f t="shared" si="20"/>
        <v>385.00000000000006</v>
      </c>
      <c r="M92" s="48">
        <v>1064</v>
      </c>
      <c r="N92" s="22">
        <f t="shared" si="21"/>
        <v>2481.5</v>
      </c>
      <c r="O92" s="22"/>
      <c r="P92" s="22">
        <f t="shared" si="23"/>
        <v>2068.5</v>
      </c>
      <c r="Q92" s="22">
        <f t="shared" si="24"/>
        <v>2093.5</v>
      </c>
      <c r="R92" s="22">
        <f t="shared" si="25"/>
        <v>5351.5</v>
      </c>
      <c r="S92" s="22">
        <f t="shared" si="26"/>
        <v>32906.5</v>
      </c>
      <c r="T92" s="33" t="s">
        <v>41</v>
      </c>
      <c r="U92" s="132"/>
      <c r="V92" s="132"/>
      <c r="W92" s="132"/>
      <c r="X92" s="132"/>
      <c r="Y92" s="132"/>
      <c r="Z92" s="132"/>
      <c r="AA92" s="132"/>
      <c r="AB92" s="132"/>
      <c r="AC92" s="132"/>
      <c r="AD92" s="132"/>
      <c r="AE92" s="132"/>
      <c r="AF92" s="132"/>
      <c r="AG92" s="132"/>
      <c r="AH92" s="132"/>
      <c r="AI92" s="132"/>
      <c r="AJ92" s="132"/>
      <c r="AK92" s="132"/>
      <c r="AL92" s="132"/>
      <c r="AM92" s="132"/>
      <c r="AN92" s="132"/>
      <c r="AO92" s="132"/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32"/>
      <c r="BA92" s="132"/>
      <c r="BB92" s="132"/>
      <c r="BC92" s="132"/>
      <c r="BD92" s="132"/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32"/>
      <c r="BP92" s="132"/>
      <c r="BQ92" s="132"/>
      <c r="BR92" s="132"/>
      <c r="BS92" s="132"/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32"/>
      <c r="CE92" s="132"/>
      <c r="CF92" s="132"/>
      <c r="CG92" s="132"/>
      <c r="CH92" s="132"/>
      <c r="CI92" s="132"/>
      <c r="CJ92" s="132"/>
      <c r="CK92" s="132"/>
      <c r="CL92" s="132"/>
      <c r="CM92" s="132"/>
      <c r="CN92" s="132"/>
      <c r="CO92" s="132"/>
      <c r="CP92" s="132"/>
      <c r="CQ92" s="132"/>
      <c r="CR92" s="132"/>
      <c r="CS92" s="132"/>
      <c r="CT92" s="132"/>
      <c r="CU92" s="132"/>
      <c r="CV92" s="132"/>
      <c r="CW92" s="132"/>
      <c r="CX92" s="132"/>
      <c r="CY92" s="132"/>
      <c r="CZ92" s="132"/>
      <c r="DA92" s="132"/>
      <c r="DB92" s="132"/>
      <c r="DC92" s="132"/>
      <c r="DD92" s="132"/>
      <c r="DE92" s="132"/>
      <c r="DF92" s="132"/>
      <c r="DG92" s="132"/>
      <c r="DH92" s="132"/>
      <c r="DI92" s="132"/>
      <c r="DJ92" s="132"/>
      <c r="DK92" s="132"/>
      <c r="DL92" s="132"/>
      <c r="DM92" s="132"/>
      <c r="DN92" s="132"/>
      <c r="DO92" s="132"/>
      <c r="DP92" s="132"/>
      <c r="DQ92" s="132"/>
      <c r="DR92" s="132"/>
      <c r="DS92" s="132"/>
      <c r="DT92" s="132"/>
      <c r="DU92" s="132"/>
      <c r="DV92" s="132"/>
      <c r="DW92" s="132"/>
      <c r="DX92" s="132"/>
      <c r="DY92" s="132"/>
      <c r="DZ92" s="132"/>
      <c r="EA92" s="132"/>
      <c r="EB92" s="132"/>
      <c r="EC92" s="132"/>
      <c r="ED92" s="132"/>
      <c r="EE92" s="132"/>
      <c r="EF92" s="132"/>
      <c r="EG92" s="132"/>
      <c r="EH92" s="132"/>
      <c r="EI92" s="132"/>
      <c r="EJ92" s="132"/>
      <c r="EK92" s="132"/>
      <c r="EL92" s="132"/>
      <c r="EM92" s="132"/>
      <c r="EN92" s="132"/>
      <c r="EO92" s="132"/>
      <c r="EP92" s="132"/>
      <c r="EQ92" s="132"/>
      <c r="ER92" s="132"/>
      <c r="ES92" s="132"/>
      <c r="ET92" s="132"/>
      <c r="EU92" s="132"/>
      <c r="EV92" s="132"/>
      <c r="EW92" s="132"/>
      <c r="EX92" s="132"/>
      <c r="EY92" s="132"/>
      <c r="EZ92" s="132"/>
      <c r="FA92" s="132"/>
      <c r="FB92" s="132"/>
      <c r="FC92" s="132"/>
      <c r="FD92" s="132"/>
      <c r="FE92" s="132"/>
      <c r="FF92" s="132"/>
      <c r="FG92" s="132"/>
      <c r="FH92" s="132"/>
      <c r="FI92" s="132"/>
      <c r="FJ92" s="132"/>
      <c r="FK92" s="132"/>
      <c r="FL92" s="132"/>
      <c r="FM92" s="132"/>
      <c r="FN92" s="132"/>
      <c r="FO92" s="132"/>
      <c r="FP92" s="132"/>
      <c r="FQ92" s="132"/>
      <c r="FR92" s="132"/>
      <c r="FS92" s="132"/>
      <c r="FT92" s="132"/>
      <c r="FU92" s="132"/>
      <c r="FV92" s="132"/>
      <c r="FW92" s="132"/>
      <c r="FX92" s="132"/>
      <c r="FY92" s="132"/>
      <c r="FZ92" s="132"/>
      <c r="GA92" s="132"/>
      <c r="GB92" s="132"/>
      <c r="GC92" s="132"/>
      <c r="GD92" s="132"/>
      <c r="GE92" s="132"/>
      <c r="GF92" s="132"/>
      <c r="GG92" s="132"/>
      <c r="GH92" s="132"/>
      <c r="GI92" s="132"/>
      <c r="GJ92" s="132"/>
      <c r="GK92" s="132"/>
      <c r="GL92" s="132"/>
      <c r="GM92" s="132"/>
      <c r="GN92" s="132"/>
      <c r="GO92" s="132"/>
      <c r="GP92" s="132"/>
      <c r="GQ92" s="132"/>
      <c r="GR92" s="132"/>
      <c r="GS92" s="132"/>
      <c r="GT92" s="132"/>
      <c r="GU92" s="132"/>
      <c r="GV92" s="132"/>
      <c r="GW92" s="132"/>
      <c r="GX92" s="132"/>
      <c r="GY92" s="132"/>
      <c r="GZ92" s="132"/>
      <c r="HA92" s="132"/>
      <c r="HB92" s="132"/>
      <c r="HC92" s="132"/>
      <c r="HD92" s="132"/>
      <c r="HE92" s="132"/>
      <c r="HF92" s="132"/>
      <c r="HG92" s="132"/>
      <c r="HH92" s="132"/>
      <c r="HI92" s="132"/>
      <c r="HJ92" s="132"/>
      <c r="HK92" s="132"/>
      <c r="HL92" s="132"/>
      <c r="HM92" s="132"/>
      <c r="HN92" s="132"/>
      <c r="HO92" s="132"/>
      <c r="HP92" s="132"/>
      <c r="HQ92" s="132"/>
      <c r="HR92" s="132"/>
      <c r="HS92" s="132"/>
      <c r="HT92" s="132"/>
      <c r="HU92" s="132"/>
      <c r="HV92" s="132"/>
      <c r="HW92" s="132"/>
      <c r="HX92" s="132"/>
      <c r="HY92" s="132"/>
      <c r="HZ92" s="132"/>
      <c r="IA92" s="132"/>
      <c r="IB92" s="132"/>
      <c r="IC92" s="132"/>
      <c r="ID92" s="132"/>
      <c r="IE92" s="132"/>
      <c r="IF92" s="132"/>
      <c r="IG92" s="132"/>
      <c r="IH92" s="132"/>
      <c r="II92" s="132"/>
      <c r="IJ92" s="132"/>
      <c r="IK92" s="132"/>
      <c r="IL92" s="132"/>
      <c r="IM92" s="132"/>
      <c r="IN92" s="132"/>
      <c r="IO92" s="132"/>
      <c r="IP92" s="132"/>
      <c r="IQ92" s="132"/>
      <c r="IR92" s="132"/>
      <c r="IS92" s="132"/>
      <c r="IT92" s="132"/>
      <c r="IU92" s="132"/>
      <c r="IV92" s="132"/>
      <c r="IW92" s="132"/>
      <c r="IX92" s="132"/>
      <c r="IY92" s="132"/>
      <c r="IZ92" s="132"/>
      <c r="JA92" s="132"/>
      <c r="JB92" s="132"/>
      <c r="JC92" s="132"/>
      <c r="JD92" s="132"/>
      <c r="JE92" s="132"/>
      <c r="JF92" s="132"/>
      <c r="JG92" s="132"/>
      <c r="JH92" s="132"/>
      <c r="JI92" s="132"/>
      <c r="JJ92" s="132"/>
      <c r="JK92" s="132"/>
      <c r="JL92" s="132"/>
      <c r="JM92" s="132"/>
      <c r="JN92" s="132"/>
      <c r="JO92" s="132"/>
      <c r="JP92" s="132"/>
      <c r="JQ92" s="132"/>
      <c r="JR92" s="132"/>
      <c r="JS92" s="132"/>
      <c r="JT92" s="132"/>
      <c r="JU92" s="132"/>
      <c r="JV92" s="132"/>
      <c r="JW92" s="132"/>
      <c r="JX92" s="132"/>
      <c r="JY92" s="132"/>
      <c r="JZ92" s="132"/>
      <c r="KA92" s="132"/>
      <c r="KB92" s="132"/>
      <c r="KC92" s="132"/>
      <c r="KD92" s="132"/>
      <c r="KE92" s="132"/>
      <c r="KF92" s="132"/>
      <c r="KG92" s="132"/>
      <c r="KH92" s="132"/>
      <c r="KI92" s="132"/>
      <c r="KJ92" s="132"/>
      <c r="KK92" s="132"/>
      <c r="KL92" s="132"/>
      <c r="KM92" s="132"/>
      <c r="KN92" s="132"/>
      <c r="KO92" s="132"/>
      <c r="KP92" s="132"/>
      <c r="KQ92" s="132"/>
      <c r="KR92" s="132"/>
      <c r="KS92" s="132"/>
      <c r="KT92" s="132"/>
      <c r="KU92" s="132"/>
      <c r="KV92" s="132"/>
      <c r="KW92" s="132"/>
      <c r="KX92" s="132"/>
      <c r="KY92" s="132"/>
      <c r="KZ92" s="132"/>
      <c r="LA92" s="132"/>
      <c r="LB92" s="132"/>
      <c r="LC92" s="132"/>
      <c r="LD92" s="132"/>
      <c r="LE92" s="132"/>
      <c r="LF92" s="132"/>
      <c r="LG92" s="132"/>
      <c r="LH92" s="132"/>
      <c r="LI92" s="132"/>
      <c r="LJ92" s="132"/>
      <c r="LK92" s="132"/>
      <c r="LL92" s="132"/>
      <c r="LM92" s="132"/>
      <c r="LN92" s="132"/>
      <c r="LO92" s="132"/>
      <c r="LP92" s="132"/>
      <c r="LQ92" s="132"/>
      <c r="LR92" s="132"/>
      <c r="LS92" s="132"/>
      <c r="LT92" s="132"/>
      <c r="LU92" s="132"/>
      <c r="LV92" s="132"/>
      <c r="LW92" s="132"/>
      <c r="LX92" s="132"/>
      <c r="LY92" s="132"/>
      <c r="LZ92" s="132"/>
      <c r="MA92" s="132"/>
      <c r="MB92" s="132"/>
      <c r="MC92" s="132"/>
      <c r="MD92" s="132"/>
      <c r="ME92" s="132"/>
      <c r="MF92" s="132"/>
      <c r="MG92" s="132"/>
      <c r="MH92" s="132"/>
      <c r="MI92" s="132"/>
      <c r="MJ92" s="132"/>
      <c r="MK92" s="132"/>
      <c r="ML92" s="132"/>
      <c r="MM92" s="132"/>
      <c r="MN92" s="132"/>
      <c r="MO92" s="132"/>
      <c r="MP92" s="132"/>
      <c r="MQ92" s="132"/>
      <c r="MR92" s="132"/>
      <c r="MS92" s="132"/>
      <c r="MT92" s="132"/>
      <c r="MU92" s="132"/>
      <c r="MV92" s="132"/>
      <c r="MW92" s="132"/>
      <c r="MX92" s="132"/>
      <c r="MY92" s="132"/>
      <c r="MZ92" s="132"/>
      <c r="NA92" s="132"/>
      <c r="NB92" s="132"/>
      <c r="NC92" s="132"/>
      <c r="ND92" s="132"/>
      <c r="NE92" s="132"/>
      <c r="NF92" s="132"/>
      <c r="NG92" s="132"/>
      <c r="NH92" s="132"/>
      <c r="NI92" s="132"/>
      <c r="NJ92" s="132"/>
      <c r="NK92" s="132"/>
      <c r="NL92" s="132"/>
      <c r="NM92" s="132"/>
      <c r="NN92" s="132"/>
      <c r="NO92" s="132"/>
      <c r="NP92" s="132"/>
      <c r="NQ92" s="132"/>
      <c r="NR92" s="132"/>
      <c r="NS92" s="132"/>
      <c r="NT92" s="132"/>
      <c r="NU92" s="132"/>
      <c r="NV92" s="132"/>
      <c r="NW92" s="132"/>
      <c r="NX92" s="132"/>
      <c r="NY92" s="132"/>
      <c r="NZ92" s="132"/>
      <c r="OA92" s="132"/>
      <c r="OB92" s="132"/>
      <c r="OC92" s="132"/>
      <c r="OD92" s="132"/>
      <c r="OE92" s="132"/>
      <c r="OF92" s="132"/>
      <c r="OG92" s="132"/>
      <c r="OH92" s="132"/>
      <c r="OI92" s="132"/>
      <c r="OJ92" s="132"/>
      <c r="OK92" s="132"/>
      <c r="OL92" s="132"/>
      <c r="OM92" s="132"/>
      <c r="ON92" s="132"/>
      <c r="OO92" s="132"/>
      <c r="OP92" s="132"/>
      <c r="OQ92" s="132"/>
      <c r="OR92" s="132"/>
      <c r="OS92" s="132"/>
      <c r="OT92" s="132"/>
      <c r="OU92" s="132"/>
      <c r="OV92" s="132"/>
      <c r="OW92" s="132"/>
      <c r="OX92" s="132"/>
      <c r="OY92" s="132"/>
      <c r="OZ92" s="132"/>
      <c r="PA92" s="132"/>
      <c r="PB92" s="132"/>
      <c r="PC92" s="132"/>
      <c r="PD92" s="132"/>
      <c r="PE92" s="132"/>
      <c r="PF92" s="132"/>
      <c r="PG92" s="132"/>
      <c r="PH92" s="132"/>
      <c r="PI92" s="132"/>
      <c r="PJ92" s="132"/>
      <c r="PK92" s="132"/>
      <c r="PL92" s="132"/>
      <c r="PM92" s="132"/>
      <c r="PN92" s="132"/>
      <c r="PO92" s="132"/>
      <c r="PP92" s="132"/>
      <c r="PQ92" s="132"/>
      <c r="PR92" s="132"/>
      <c r="PS92" s="132"/>
      <c r="PT92" s="132"/>
      <c r="PU92" s="132"/>
      <c r="PV92" s="132"/>
      <c r="PW92" s="132"/>
      <c r="PX92" s="132"/>
      <c r="PY92" s="132"/>
      <c r="PZ92" s="132"/>
      <c r="QA92" s="132"/>
      <c r="QB92" s="132"/>
      <c r="QC92" s="132"/>
      <c r="QD92" s="132"/>
      <c r="QE92" s="132"/>
      <c r="QF92" s="132"/>
      <c r="QG92" s="132"/>
      <c r="QH92" s="132"/>
      <c r="QI92" s="132"/>
      <c r="QJ92" s="132"/>
      <c r="QK92" s="132"/>
      <c r="QL92" s="132"/>
      <c r="QM92" s="132"/>
      <c r="QN92" s="132"/>
      <c r="QO92" s="132"/>
      <c r="QP92" s="132"/>
      <c r="QQ92" s="132"/>
      <c r="QR92" s="132"/>
      <c r="QS92" s="132"/>
      <c r="QT92" s="132"/>
      <c r="QU92" s="132"/>
      <c r="QV92" s="132"/>
      <c r="QW92" s="132"/>
      <c r="QX92" s="132"/>
      <c r="QY92" s="132"/>
      <c r="QZ92" s="132"/>
      <c r="RA92" s="132"/>
      <c r="RB92" s="132"/>
      <c r="RC92" s="132"/>
      <c r="RD92" s="132"/>
      <c r="RE92" s="132"/>
      <c r="RF92" s="132"/>
      <c r="RG92" s="132"/>
      <c r="RH92" s="132"/>
      <c r="RI92" s="132"/>
      <c r="RJ92" s="132"/>
      <c r="RK92" s="132"/>
      <c r="RL92" s="132"/>
      <c r="RM92" s="132"/>
      <c r="RN92" s="132"/>
      <c r="RO92" s="132"/>
      <c r="RP92" s="132"/>
      <c r="RQ92" s="132"/>
      <c r="RR92" s="132"/>
      <c r="RS92" s="132"/>
      <c r="RT92" s="132"/>
      <c r="RU92" s="132"/>
      <c r="RV92" s="132"/>
      <c r="RW92" s="132"/>
      <c r="RX92" s="132"/>
      <c r="RY92" s="132"/>
      <c r="RZ92" s="132"/>
      <c r="SA92" s="132"/>
      <c r="SB92" s="132"/>
      <c r="SC92" s="132"/>
      <c r="SD92" s="132"/>
      <c r="SE92" s="132"/>
      <c r="SF92" s="132"/>
      <c r="SG92" s="132"/>
      <c r="SH92" s="132"/>
      <c r="SI92" s="132"/>
      <c r="SJ92" s="132"/>
      <c r="SK92" s="132"/>
      <c r="SL92" s="132"/>
      <c r="SM92" s="132"/>
      <c r="SN92" s="132"/>
      <c r="SO92" s="132"/>
      <c r="SP92" s="132"/>
      <c r="SQ92" s="132"/>
      <c r="SR92" s="132"/>
      <c r="SS92" s="132"/>
      <c r="ST92" s="132"/>
      <c r="SU92" s="132"/>
      <c r="SV92" s="132"/>
      <c r="SW92" s="132"/>
      <c r="SX92" s="132"/>
      <c r="SY92" s="132"/>
      <c r="SZ92" s="132"/>
      <c r="TA92" s="132"/>
      <c r="TB92" s="132"/>
      <c r="TC92" s="132"/>
      <c r="TD92" s="132"/>
      <c r="TE92" s="132"/>
      <c r="TF92" s="132"/>
      <c r="TG92" s="132"/>
      <c r="TH92" s="132"/>
      <c r="TI92" s="132"/>
      <c r="TJ92" s="132"/>
      <c r="TK92" s="132"/>
      <c r="TL92" s="132"/>
      <c r="TM92" s="132"/>
      <c r="TN92" s="132"/>
      <c r="TO92" s="132"/>
      <c r="TP92" s="132"/>
      <c r="TQ92" s="132"/>
      <c r="TR92" s="132"/>
      <c r="TS92" s="132"/>
      <c r="TT92" s="132"/>
      <c r="TU92" s="132"/>
      <c r="TV92" s="132"/>
      <c r="TW92" s="132"/>
      <c r="TX92" s="132"/>
      <c r="TY92" s="132"/>
      <c r="TZ92" s="132"/>
      <c r="UA92" s="132"/>
      <c r="UB92" s="132"/>
      <c r="UC92" s="132"/>
      <c r="UD92" s="132"/>
      <c r="UE92" s="132"/>
      <c r="UF92" s="132"/>
      <c r="UG92" s="132"/>
      <c r="UH92" s="132"/>
      <c r="UI92" s="132"/>
      <c r="UJ92" s="132"/>
      <c r="UK92" s="132"/>
      <c r="UL92" s="132"/>
      <c r="UM92" s="132"/>
      <c r="UN92" s="132"/>
      <c r="UO92" s="132"/>
      <c r="UP92" s="132"/>
      <c r="UQ92" s="132"/>
    </row>
    <row r="93" spans="1:563" s="9" customFormat="1" x14ac:dyDescent="0.25">
      <c r="A93" s="38">
        <v>87</v>
      </c>
      <c r="B93" s="19" t="s">
        <v>105</v>
      </c>
      <c r="C93" s="44" t="s">
        <v>860</v>
      </c>
      <c r="D93" s="19" t="s">
        <v>102</v>
      </c>
      <c r="E93" s="19" t="s">
        <v>35</v>
      </c>
      <c r="F93" s="20" t="s">
        <v>867</v>
      </c>
      <c r="G93" s="21">
        <v>25000</v>
      </c>
      <c r="H93" s="19">
        <v>0</v>
      </c>
      <c r="I93" s="22">
        <v>25</v>
      </c>
      <c r="J93" s="49">
        <v>717.5</v>
      </c>
      <c r="K93" s="43">
        <f t="shared" si="19"/>
        <v>1774.9999999999998</v>
      </c>
      <c r="L93" s="32">
        <f t="shared" si="20"/>
        <v>275</v>
      </c>
      <c r="M93" s="48">
        <v>760</v>
      </c>
      <c r="N93" s="22">
        <f t="shared" si="21"/>
        <v>1772.5000000000002</v>
      </c>
      <c r="O93" s="22"/>
      <c r="P93" s="22">
        <f t="shared" si="23"/>
        <v>1477.5</v>
      </c>
      <c r="Q93" s="22">
        <f t="shared" si="24"/>
        <v>1502.5</v>
      </c>
      <c r="R93" s="22">
        <f t="shared" si="25"/>
        <v>3822.5</v>
      </c>
      <c r="S93" s="22">
        <f t="shared" si="26"/>
        <v>23497.5</v>
      </c>
      <c r="T93" s="33" t="s">
        <v>41</v>
      </c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</row>
    <row r="94" spans="1:563" s="9" customFormat="1" x14ac:dyDescent="0.25">
      <c r="A94" s="38">
        <v>88</v>
      </c>
      <c r="B94" s="19" t="s">
        <v>251</v>
      </c>
      <c r="C94" s="44" t="s">
        <v>859</v>
      </c>
      <c r="D94" s="19" t="s">
        <v>249</v>
      </c>
      <c r="E94" s="19" t="s">
        <v>253</v>
      </c>
      <c r="F94" s="20" t="s">
        <v>868</v>
      </c>
      <c r="G94" s="21">
        <v>67500</v>
      </c>
      <c r="H94" s="21">
        <v>4211.84</v>
      </c>
      <c r="I94" s="22">
        <v>25</v>
      </c>
      <c r="J94" s="49">
        <v>1937.25</v>
      </c>
      <c r="K94" s="43">
        <f t="shared" si="19"/>
        <v>4792.5</v>
      </c>
      <c r="L94" s="32">
        <f t="shared" si="20"/>
        <v>742.50000000000011</v>
      </c>
      <c r="M94" s="48">
        <v>2052</v>
      </c>
      <c r="N94" s="22">
        <f t="shared" si="21"/>
        <v>4785.75</v>
      </c>
      <c r="O94" s="22"/>
      <c r="P94" s="22">
        <f t="shared" si="23"/>
        <v>3989.25</v>
      </c>
      <c r="Q94" s="22">
        <f t="shared" si="24"/>
        <v>8226.09</v>
      </c>
      <c r="R94" s="22">
        <f t="shared" si="25"/>
        <v>10320.75</v>
      </c>
      <c r="S94" s="22">
        <f t="shared" si="26"/>
        <v>59273.91</v>
      </c>
      <c r="T94" s="33" t="s">
        <v>41</v>
      </c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</row>
    <row r="95" spans="1:563" s="9" customFormat="1" x14ac:dyDescent="0.25">
      <c r="A95" s="38">
        <v>89</v>
      </c>
      <c r="B95" s="19" t="s">
        <v>250</v>
      </c>
      <c r="C95" s="44" t="s">
        <v>859</v>
      </c>
      <c r="D95" s="19" t="s">
        <v>249</v>
      </c>
      <c r="E95" s="19" t="s">
        <v>91</v>
      </c>
      <c r="F95" s="20" t="s">
        <v>868</v>
      </c>
      <c r="G95" s="21">
        <v>35000</v>
      </c>
      <c r="H95" s="19">
        <v>0</v>
      </c>
      <c r="I95" s="22">
        <v>25</v>
      </c>
      <c r="J95" s="49">
        <v>1004.5</v>
      </c>
      <c r="K95" s="43">
        <f t="shared" si="19"/>
        <v>2485</v>
      </c>
      <c r="L95" s="32">
        <f t="shared" si="20"/>
        <v>385.00000000000006</v>
      </c>
      <c r="M95" s="48">
        <v>1064</v>
      </c>
      <c r="N95" s="22">
        <f t="shared" si="21"/>
        <v>2481.5</v>
      </c>
      <c r="O95" s="22"/>
      <c r="P95" s="22">
        <f t="shared" si="23"/>
        <v>2068.5</v>
      </c>
      <c r="Q95" s="22">
        <f t="shared" si="24"/>
        <v>2093.5</v>
      </c>
      <c r="R95" s="22">
        <f t="shared" si="25"/>
        <v>5351.5</v>
      </c>
      <c r="S95" s="22">
        <f t="shared" si="26"/>
        <v>32906.5</v>
      </c>
      <c r="T95" s="33" t="s">
        <v>41</v>
      </c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</row>
    <row r="96" spans="1:563" s="9" customFormat="1" x14ac:dyDescent="0.25">
      <c r="A96" s="38">
        <v>90</v>
      </c>
      <c r="B96" s="19" t="s">
        <v>256</v>
      </c>
      <c r="C96" s="44" t="s">
        <v>859</v>
      </c>
      <c r="D96" s="19" t="s">
        <v>254</v>
      </c>
      <c r="E96" s="19" t="s">
        <v>258</v>
      </c>
      <c r="F96" s="20" t="s">
        <v>867</v>
      </c>
      <c r="G96" s="21">
        <v>61000</v>
      </c>
      <c r="H96" s="42">
        <v>3331.76</v>
      </c>
      <c r="I96" s="22">
        <v>25</v>
      </c>
      <c r="J96" s="49">
        <v>1750.7</v>
      </c>
      <c r="K96" s="43">
        <f t="shared" si="19"/>
        <v>4331</v>
      </c>
      <c r="L96" s="32">
        <f t="shared" si="20"/>
        <v>671.00000000000011</v>
      </c>
      <c r="M96" s="48">
        <v>1854.4</v>
      </c>
      <c r="N96" s="22">
        <f t="shared" si="21"/>
        <v>4324.9000000000005</v>
      </c>
      <c r="O96" s="22"/>
      <c r="P96" s="22">
        <f t="shared" si="23"/>
        <v>3605.1000000000004</v>
      </c>
      <c r="Q96" s="22">
        <f t="shared" si="24"/>
        <v>6961.8600000000006</v>
      </c>
      <c r="R96" s="22">
        <f t="shared" si="25"/>
        <v>9326.9000000000015</v>
      </c>
      <c r="S96" s="22">
        <f t="shared" si="26"/>
        <v>54038.14</v>
      </c>
      <c r="T96" s="33" t="s">
        <v>41</v>
      </c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</row>
    <row r="97" spans="1:563" s="9" customFormat="1" x14ac:dyDescent="0.25">
      <c r="A97" s="38">
        <v>91</v>
      </c>
      <c r="B97" s="19" t="s">
        <v>255</v>
      </c>
      <c r="C97" s="44" t="s">
        <v>860</v>
      </c>
      <c r="D97" s="19" t="s">
        <v>254</v>
      </c>
      <c r="E97" s="19" t="s">
        <v>257</v>
      </c>
      <c r="F97" s="20" t="s">
        <v>868</v>
      </c>
      <c r="G97" s="21">
        <v>55000</v>
      </c>
      <c r="H97" s="42">
        <v>2302.36</v>
      </c>
      <c r="I97" s="22">
        <v>25</v>
      </c>
      <c r="J97" s="49">
        <v>1578.5</v>
      </c>
      <c r="K97" s="43">
        <f t="shared" si="19"/>
        <v>3904.9999999999995</v>
      </c>
      <c r="L97" s="32">
        <f t="shared" si="20"/>
        <v>605.00000000000011</v>
      </c>
      <c r="M97" s="48">
        <v>1672</v>
      </c>
      <c r="N97" s="22">
        <f t="shared" si="21"/>
        <v>3899.5000000000005</v>
      </c>
      <c r="O97" s="22"/>
      <c r="P97" s="22">
        <f t="shared" si="23"/>
        <v>3250.5</v>
      </c>
      <c r="Q97" s="22">
        <f t="shared" si="24"/>
        <v>5577.8600000000006</v>
      </c>
      <c r="R97" s="22">
        <f t="shared" si="25"/>
        <v>8409.5</v>
      </c>
      <c r="S97" s="22">
        <f t="shared" si="26"/>
        <v>49422.14</v>
      </c>
      <c r="T97" s="33" t="s">
        <v>41</v>
      </c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</row>
    <row r="98" spans="1:563" s="9" customFormat="1" x14ac:dyDescent="0.25">
      <c r="A98" s="38">
        <v>92</v>
      </c>
      <c r="B98" s="19" t="s">
        <v>261</v>
      </c>
      <c r="C98" s="44" t="s">
        <v>860</v>
      </c>
      <c r="D98" s="19" t="s">
        <v>262</v>
      </c>
      <c r="E98" s="19" t="s">
        <v>263</v>
      </c>
      <c r="F98" s="20" t="s">
        <v>867</v>
      </c>
      <c r="G98" s="21">
        <v>60000</v>
      </c>
      <c r="H98" s="21">
        <v>3486.68</v>
      </c>
      <c r="I98" s="22">
        <v>25</v>
      </c>
      <c r="J98" s="49">
        <v>1722</v>
      </c>
      <c r="K98" s="43">
        <f t="shared" si="19"/>
        <v>4260</v>
      </c>
      <c r="L98" s="32">
        <f t="shared" si="20"/>
        <v>660.00000000000011</v>
      </c>
      <c r="M98" s="48">
        <v>1824</v>
      </c>
      <c r="N98" s="22">
        <f t="shared" si="21"/>
        <v>4254</v>
      </c>
      <c r="O98" s="22"/>
      <c r="P98" s="22">
        <f t="shared" si="23"/>
        <v>3546</v>
      </c>
      <c r="Q98" s="22">
        <f t="shared" si="24"/>
        <v>7057.68</v>
      </c>
      <c r="R98" s="22">
        <f t="shared" si="25"/>
        <v>9174</v>
      </c>
      <c r="S98" s="22">
        <f t="shared" si="26"/>
        <v>52942.32</v>
      </c>
      <c r="T98" s="33" t="s">
        <v>41</v>
      </c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</row>
    <row r="99" spans="1:563" s="9" customFormat="1" x14ac:dyDescent="0.25">
      <c r="A99" s="38">
        <v>93</v>
      </c>
      <c r="B99" s="19" t="s">
        <v>260</v>
      </c>
      <c r="C99" s="44" t="s">
        <v>860</v>
      </c>
      <c r="D99" s="19" t="s">
        <v>262</v>
      </c>
      <c r="E99" s="19" t="s">
        <v>263</v>
      </c>
      <c r="F99" s="20" t="s">
        <v>867</v>
      </c>
      <c r="G99" s="21">
        <v>60000</v>
      </c>
      <c r="H99" s="21">
        <v>3143.58</v>
      </c>
      <c r="I99" s="22">
        <v>25</v>
      </c>
      <c r="J99" s="49">
        <v>1722</v>
      </c>
      <c r="K99" s="43">
        <f t="shared" si="19"/>
        <v>4260</v>
      </c>
      <c r="L99" s="32">
        <f t="shared" si="20"/>
        <v>660.00000000000011</v>
      </c>
      <c r="M99" s="48">
        <v>1824</v>
      </c>
      <c r="N99" s="22">
        <f t="shared" si="21"/>
        <v>4254</v>
      </c>
      <c r="O99" s="22"/>
      <c r="P99" s="22">
        <f t="shared" si="23"/>
        <v>3546</v>
      </c>
      <c r="Q99" s="22">
        <f t="shared" si="24"/>
        <v>6714.58</v>
      </c>
      <c r="R99" s="22">
        <f t="shared" si="25"/>
        <v>9174</v>
      </c>
      <c r="S99" s="22">
        <f t="shared" si="26"/>
        <v>53285.42</v>
      </c>
      <c r="T99" s="33" t="s">
        <v>41</v>
      </c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</row>
    <row r="100" spans="1:563" s="9" customFormat="1" x14ac:dyDescent="0.25">
      <c r="A100" s="38">
        <v>94</v>
      </c>
      <c r="B100" s="19" t="s">
        <v>259</v>
      </c>
      <c r="C100" s="44" t="s">
        <v>860</v>
      </c>
      <c r="D100" s="19" t="s">
        <v>262</v>
      </c>
      <c r="E100" s="19" t="s">
        <v>257</v>
      </c>
      <c r="F100" s="20" t="s">
        <v>868</v>
      </c>
      <c r="G100" s="21">
        <v>46000</v>
      </c>
      <c r="H100" s="21">
        <v>1289.46</v>
      </c>
      <c r="I100" s="22">
        <v>25</v>
      </c>
      <c r="J100" s="49">
        <v>1320.2</v>
      </c>
      <c r="K100" s="43">
        <f t="shared" si="19"/>
        <v>3265.9999999999995</v>
      </c>
      <c r="L100" s="32">
        <f t="shared" si="20"/>
        <v>506.00000000000006</v>
      </c>
      <c r="M100" s="48">
        <v>1398.4</v>
      </c>
      <c r="N100" s="22">
        <f t="shared" si="21"/>
        <v>3261.4</v>
      </c>
      <c r="O100" s="22"/>
      <c r="P100" s="22">
        <f t="shared" si="23"/>
        <v>2718.6000000000004</v>
      </c>
      <c r="Q100" s="22">
        <f t="shared" si="24"/>
        <v>4033.06</v>
      </c>
      <c r="R100" s="22">
        <f t="shared" si="25"/>
        <v>7033.4</v>
      </c>
      <c r="S100" s="22">
        <f t="shared" si="26"/>
        <v>41966.94</v>
      </c>
      <c r="T100" s="33" t="s">
        <v>41</v>
      </c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</row>
    <row r="101" spans="1:563" s="9" customFormat="1" x14ac:dyDescent="0.25">
      <c r="A101" s="38">
        <v>95</v>
      </c>
      <c r="B101" s="19" t="s">
        <v>275</v>
      </c>
      <c r="C101" s="44" t="s">
        <v>859</v>
      </c>
      <c r="D101" s="19" t="s">
        <v>274</v>
      </c>
      <c r="E101" s="19" t="s">
        <v>35</v>
      </c>
      <c r="F101" s="20" t="s">
        <v>867</v>
      </c>
      <c r="G101" s="21">
        <v>45000</v>
      </c>
      <c r="H101" s="42">
        <v>1148.33</v>
      </c>
      <c r="I101" s="22">
        <v>25</v>
      </c>
      <c r="J101" s="49">
        <v>1291.5</v>
      </c>
      <c r="K101" s="43">
        <f t="shared" si="19"/>
        <v>3194.9999999999995</v>
      </c>
      <c r="L101" s="32">
        <f t="shared" si="20"/>
        <v>495.00000000000006</v>
      </c>
      <c r="M101" s="48">
        <v>1368</v>
      </c>
      <c r="N101" s="22">
        <f t="shared" si="21"/>
        <v>3190.5</v>
      </c>
      <c r="O101" s="22"/>
      <c r="P101" s="22">
        <f t="shared" si="23"/>
        <v>2659.5</v>
      </c>
      <c r="Q101" s="22">
        <f t="shared" si="24"/>
        <v>3832.83</v>
      </c>
      <c r="R101" s="22">
        <f t="shared" si="25"/>
        <v>6880.5</v>
      </c>
      <c r="S101" s="22">
        <f t="shared" si="26"/>
        <v>41167.17</v>
      </c>
      <c r="T101" s="33" t="s">
        <v>41</v>
      </c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</row>
    <row r="102" spans="1:563" s="9" customFormat="1" x14ac:dyDescent="0.25">
      <c r="A102" s="38">
        <v>96</v>
      </c>
      <c r="B102" s="19" t="s">
        <v>266</v>
      </c>
      <c r="C102" s="44" t="s">
        <v>860</v>
      </c>
      <c r="D102" s="19" t="s">
        <v>264</v>
      </c>
      <c r="E102" s="19" t="s">
        <v>109</v>
      </c>
      <c r="F102" s="20" t="s">
        <v>868</v>
      </c>
      <c r="G102" s="21">
        <v>80000</v>
      </c>
      <c r="H102" s="21">
        <v>6972</v>
      </c>
      <c r="I102" s="22">
        <v>25</v>
      </c>
      <c r="J102" s="49">
        <v>2296</v>
      </c>
      <c r="K102" s="43">
        <f t="shared" si="19"/>
        <v>5679.9999999999991</v>
      </c>
      <c r="L102" s="32">
        <v>851.51</v>
      </c>
      <c r="M102" s="48">
        <v>2432</v>
      </c>
      <c r="N102" s="22">
        <f t="shared" si="21"/>
        <v>5672</v>
      </c>
      <c r="O102" s="22"/>
      <c r="P102" s="22">
        <f t="shared" si="23"/>
        <v>4728</v>
      </c>
      <c r="Q102" s="22">
        <f t="shared" si="24"/>
        <v>11725</v>
      </c>
      <c r="R102" s="22">
        <f t="shared" si="25"/>
        <v>12203.509999999998</v>
      </c>
      <c r="S102" s="22">
        <f t="shared" si="26"/>
        <v>68275</v>
      </c>
      <c r="T102" s="33" t="s">
        <v>41</v>
      </c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</row>
    <row r="103" spans="1:563" s="9" customFormat="1" x14ac:dyDescent="0.25">
      <c r="A103" s="38">
        <v>97</v>
      </c>
      <c r="B103" s="19" t="s">
        <v>269</v>
      </c>
      <c r="C103" s="44" t="s">
        <v>860</v>
      </c>
      <c r="D103" s="19" t="s">
        <v>264</v>
      </c>
      <c r="E103" s="19" t="s">
        <v>272</v>
      </c>
      <c r="F103" s="20" t="s">
        <v>867</v>
      </c>
      <c r="G103" s="21">
        <v>46000</v>
      </c>
      <c r="H103" s="42">
        <v>1289.46</v>
      </c>
      <c r="I103" s="22">
        <v>25</v>
      </c>
      <c r="J103" s="49">
        <v>1320.2</v>
      </c>
      <c r="K103" s="43">
        <f t="shared" si="19"/>
        <v>3265.9999999999995</v>
      </c>
      <c r="L103" s="32">
        <f t="shared" si="20"/>
        <v>506.00000000000006</v>
      </c>
      <c r="M103" s="48">
        <v>1398.4</v>
      </c>
      <c r="N103" s="22">
        <f t="shared" si="21"/>
        <v>3261.4</v>
      </c>
      <c r="O103" s="22"/>
      <c r="P103" s="22">
        <f t="shared" si="23"/>
        <v>2718.6000000000004</v>
      </c>
      <c r="Q103" s="22">
        <f t="shared" si="24"/>
        <v>4033.06</v>
      </c>
      <c r="R103" s="22">
        <f t="shared" si="25"/>
        <v>7033.4</v>
      </c>
      <c r="S103" s="22">
        <f t="shared" si="26"/>
        <v>41966.94</v>
      </c>
      <c r="T103" s="33" t="s">
        <v>41</v>
      </c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</row>
    <row r="104" spans="1:563" s="9" customFormat="1" x14ac:dyDescent="0.25">
      <c r="A104" s="38">
        <v>98</v>
      </c>
      <c r="B104" s="19" t="s">
        <v>265</v>
      </c>
      <c r="C104" s="44" t="s">
        <v>860</v>
      </c>
      <c r="D104" s="19" t="s">
        <v>264</v>
      </c>
      <c r="E104" s="19" t="s">
        <v>272</v>
      </c>
      <c r="F104" s="20" t="s">
        <v>867</v>
      </c>
      <c r="G104" s="21">
        <v>46000</v>
      </c>
      <c r="H104" s="60">
        <v>1032.1400000000001</v>
      </c>
      <c r="I104" s="22">
        <v>25</v>
      </c>
      <c r="J104" s="49">
        <v>1320.2</v>
      </c>
      <c r="K104" s="43">
        <f t="shared" si="19"/>
        <v>3265.9999999999995</v>
      </c>
      <c r="L104" s="32">
        <f t="shared" si="20"/>
        <v>506.00000000000006</v>
      </c>
      <c r="M104" s="48">
        <v>1398.4</v>
      </c>
      <c r="N104" s="22">
        <f t="shared" si="21"/>
        <v>3261.4</v>
      </c>
      <c r="O104" s="22"/>
      <c r="P104" s="22">
        <f t="shared" si="23"/>
        <v>2718.6000000000004</v>
      </c>
      <c r="Q104" s="22">
        <f t="shared" si="24"/>
        <v>3775.7400000000002</v>
      </c>
      <c r="R104" s="22">
        <f t="shared" si="25"/>
        <v>7033.4</v>
      </c>
      <c r="S104" s="22">
        <f t="shared" si="26"/>
        <v>42224.26</v>
      </c>
      <c r="T104" s="33" t="s">
        <v>41</v>
      </c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</row>
    <row r="105" spans="1:563" s="9" customFormat="1" x14ac:dyDescent="0.25">
      <c r="A105" s="38">
        <v>99</v>
      </c>
      <c r="B105" s="19" t="s">
        <v>270</v>
      </c>
      <c r="C105" s="44" t="s">
        <v>860</v>
      </c>
      <c r="D105" s="19" t="s">
        <v>264</v>
      </c>
      <c r="E105" s="19" t="s">
        <v>272</v>
      </c>
      <c r="F105" s="20" t="s">
        <v>867</v>
      </c>
      <c r="G105" s="21">
        <v>46000</v>
      </c>
      <c r="H105" s="60">
        <v>1289.46</v>
      </c>
      <c r="I105" s="22">
        <v>25</v>
      </c>
      <c r="J105" s="49">
        <v>1320.2</v>
      </c>
      <c r="K105" s="43">
        <f t="shared" si="19"/>
        <v>3265.9999999999995</v>
      </c>
      <c r="L105" s="32">
        <f t="shared" si="20"/>
        <v>506.00000000000006</v>
      </c>
      <c r="M105" s="48">
        <v>1398.4</v>
      </c>
      <c r="N105" s="22">
        <f t="shared" si="21"/>
        <v>3261.4</v>
      </c>
      <c r="O105" s="22"/>
      <c r="P105" s="22">
        <f t="shared" si="23"/>
        <v>2718.6000000000004</v>
      </c>
      <c r="Q105" s="22">
        <f t="shared" si="24"/>
        <v>4033.06</v>
      </c>
      <c r="R105" s="22">
        <f t="shared" si="25"/>
        <v>7033.4</v>
      </c>
      <c r="S105" s="22">
        <f t="shared" si="26"/>
        <v>41966.94</v>
      </c>
      <c r="T105" s="33" t="s">
        <v>41</v>
      </c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</row>
    <row r="106" spans="1:563" s="9" customFormat="1" x14ac:dyDescent="0.25">
      <c r="A106" s="38">
        <v>100</v>
      </c>
      <c r="B106" s="19" t="s">
        <v>271</v>
      </c>
      <c r="C106" s="44" t="s">
        <v>860</v>
      </c>
      <c r="D106" s="19" t="s">
        <v>264</v>
      </c>
      <c r="E106" s="19" t="s">
        <v>272</v>
      </c>
      <c r="F106" s="20" t="s">
        <v>867</v>
      </c>
      <c r="G106" s="21">
        <v>46000</v>
      </c>
      <c r="H106" s="42">
        <v>1289.46</v>
      </c>
      <c r="I106" s="22">
        <v>25</v>
      </c>
      <c r="J106" s="49">
        <v>1320.2</v>
      </c>
      <c r="K106" s="43">
        <f t="shared" si="19"/>
        <v>3265.9999999999995</v>
      </c>
      <c r="L106" s="32">
        <f t="shared" si="20"/>
        <v>506.00000000000006</v>
      </c>
      <c r="M106" s="48">
        <v>1398.4</v>
      </c>
      <c r="N106" s="22">
        <f t="shared" si="21"/>
        <v>3261.4</v>
      </c>
      <c r="O106" s="22"/>
      <c r="P106" s="22">
        <f t="shared" si="23"/>
        <v>2718.6000000000004</v>
      </c>
      <c r="Q106" s="22">
        <f t="shared" si="24"/>
        <v>4033.06</v>
      </c>
      <c r="R106" s="22">
        <f t="shared" si="25"/>
        <v>7033.4</v>
      </c>
      <c r="S106" s="22">
        <f t="shared" si="26"/>
        <v>41966.94</v>
      </c>
      <c r="T106" s="33" t="s">
        <v>41</v>
      </c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</row>
    <row r="107" spans="1:563" s="9" customFormat="1" x14ac:dyDescent="0.25">
      <c r="A107" s="38">
        <v>101</v>
      </c>
      <c r="B107" s="19" t="s">
        <v>268</v>
      </c>
      <c r="C107" s="44" t="s">
        <v>859</v>
      </c>
      <c r="D107" s="19" t="s">
        <v>264</v>
      </c>
      <c r="E107" s="19" t="s">
        <v>273</v>
      </c>
      <c r="F107" s="20" t="s">
        <v>867</v>
      </c>
      <c r="G107" s="21">
        <v>46000</v>
      </c>
      <c r="H107" s="42">
        <v>1289.46</v>
      </c>
      <c r="I107" s="22">
        <v>25</v>
      </c>
      <c r="J107" s="49">
        <v>1320.2</v>
      </c>
      <c r="K107" s="43">
        <f t="shared" si="19"/>
        <v>3265.9999999999995</v>
      </c>
      <c r="L107" s="32">
        <f t="shared" si="20"/>
        <v>506.00000000000006</v>
      </c>
      <c r="M107" s="48">
        <v>1398.4</v>
      </c>
      <c r="N107" s="22">
        <f t="shared" si="21"/>
        <v>3261.4</v>
      </c>
      <c r="O107" s="22"/>
      <c r="P107" s="22">
        <f t="shared" si="23"/>
        <v>2718.6000000000004</v>
      </c>
      <c r="Q107" s="22">
        <f t="shared" si="24"/>
        <v>4033.06</v>
      </c>
      <c r="R107" s="22">
        <f t="shared" si="25"/>
        <v>7033.4</v>
      </c>
      <c r="S107" s="22">
        <f t="shared" si="26"/>
        <v>41966.94</v>
      </c>
      <c r="T107" s="33" t="s">
        <v>41</v>
      </c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</row>
    <row r="108" spans="1:563" s="9" customFormat="1" x14ac:dyDescent="0.25">
      <c r="A108" s="38">
        <v>102</v>
      </c>
      <c r="B108" s="19" t="s">
        <v>267</v>
      </c>
      <c r="C108" s="44" t="s">
        <v>859</v>
      </c>
      <c r="D108" s="19" t="s">
        <v>1084</v>
      </c>
      <c r="E108" s="19" t="s">
        <v>1000</v>
      </c>
      <c r="F108" s="20" t="s">
        <v>868</v>
      </c>
      <c r="G108" s="21">
        <v>46000</v>
      </c>
      <c r="H108" s="42">
        <v>1289.46</v>
      </c>
      <c r="I108" s="22">
        <v>25</v>
      </c>
      <c r="J108" s="49">
        <v>1320.2</v>
      </c>
      <c r="K108" s="43">
        <f>+G108*7.1%</f>
        <v>3265.9999999999995</v>
      </c>
      <c r="L108" s="32">
        <f>+G108*1.1%</f>
        <v>506.00000000000006</v>
      </c>
      <c r="M108" s="48">
        <v>1398.4</v>
      </c>
      <c r="N108" s="22">
        <f>+G108*7.09%</f>
        <v>3261.4</v>
      </c>
      <c r="O108" s="22"/>
      <c r="P108" s="22">
        <f>+J108+M108</f>
        <v>2718.6000000000004</v>
      </c>
      <c r="Q108" s="22">
        <f t="shared" si="24"/>
        <v>4033.06</v>
      </c>
      <c r="R108" s="22">
        <f t="shared" si="25"/>
        <v>7033.4</v>
      </c>
      <c r="S108" s="22">
        <f>+G108-Q108</f>
        <v>41966.94</v>
      </c>
      <c r="T108" s="33" t="s">
        <v>41</v>
      </c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</row>
    <row r="109" spans="1:563" s="9" customFormat="1" x14ac:dyDescent="0.25">
      <c r="A109" s="38">
        <v>103</v>
      </c>
      <c r="B109" s="19" t="s">
        <v>106</v>
      </c>
      <c r="C109" s="19" t="s">
        <v>859</v>
      </c>
      <c r="D109" s="19" t="s">
        <v>1084</v>
      </c>
      <c r="E109" s="19" t="s">
        <v>111</v>
      </c>
      <c r="F109" s="20" t="s">
        <v>868</v>
      </c>
      <c r="G109" s="21">
        <v>25000</v>
      </c>
      <c r="H109" s="19">
        <v>0</v>
      </c>
      <c r="I109" s="22">
        <v>25</v>
      </c>
      <c r="J109" s="49">
        <v>717.5</v>
      </c>
      <c r="K109" s="43">
        <f t="shared" ref="K109:K130" si="27">+G109*7.1%</f>
        <v>1774.9999999999998</v>
      </c>
      <c r="L109" s="32">
        <f t="shared" ref="L109:L130" si="28">+G109*1.1%</f>
        <v>275</v>
      </c>
      <c r="M109" s="48">
        <v>760</v>
      </c>
      <c r="N109" s="22">
        <f t="shared" ref="N109:N130" si="29">+G109*7.09%</f>
        <v>1772.5000000000002</v>
      </c>
      <c r="O109" s="22"/>
      <c r="P109" s="22">
        <f t="shared" ref="P109:P130" si="30">+J109+M109</f>
        <v>1477.5</v>
      </c>
      <c r="Q109" s="22">
        <f t="shared" si="24"/>
        <v>1502.5</v>
      </c>
      <c r="R109" s="22">
        <f t="shared" si="25"/>
        <v>3822.5</v>
      </c>
      <c r="S109" s="22">
        <f t="shared" ref="S109:S130" si="31">+G109-Q109</f>
        <v>23497.5</v>
      </c>
      <c r="T109" s="33" t="s">
        <v>41</v>
      </c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</row>
    <row r="110" spans="1:563" s="9" customFormat="1" x14ac:dyDescent="0.25">
      <c r="A110" s="38">
        <v>104</v>
      </c>
      <c r="B110" s="19" t="s">
        <v>45</v>
      </c>
      <c r="C110" s="19" t="s">
        <v>860</v>
      </c>
      <c r="D110" s="19" t="s">
        <v>1084</v>
      </c>
      <c r="E110" s="19" t="s">
        <v>35</v>
      </c>
      <c r="F110" s="20" t="s">
        <v>868</v>
      </c>
      <c r="G110" s="21">
        <v>25000</v>
      </c>
      <c r="H110" s="19">
        <v>0</v>
      </c>
      <c r="I110" s="22">
        <v>25</v>
      </c>
      <c r="J110" s="49">
        <v>717.5</v>
      </c>
      <c r="K110" s="43">
        <f t="shared" si="27"/>
        <v>1774.9999999999998</v>
      </c>
      <c r="L110" s="32">
        <f t="shared" si="28"/>
        <v>275</v>
      </c>
      <c r="M110" s="48">
        <v>760</v>
      </c>
      <c r="N110" s="22">
        <f t="shared" si="29"/>
        <v>1772.5000000000002</v>
      </c>
      <c r="O110" s="22"/>
      <c r="P110" s="22">
        <f t="shared" si="30"/>
        <v>1477.5</v>
      </c>
      <c r="Q110" s="22">
        <f t="shared" si="24"/>
        <v>1502.5</v>
      </c>
      <c r="R110" s="22">
        <f t="shared" si="25"/>
        <v>3822.5</v>
      </c>
      <c r="S110" s="22">
        <f t="shared" si="31"/>
        <v>23497.5</v>
      </c>
      <c r="T110" s="33" t="s">
        <v>41</v>
      </c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</row>
    <row r="111" spans="1:563" s="9" customFormat="1" x14ac:dyDescent="0.25">
      <c r="A111" s="38">
        <v>105</v>
      </c>
      <c r="B111" s="19" t="s">
        <v>56</v>
      </c>
      <c r="C111" s="19" t="s">
        <v>859</v>
      </c>
      <c r="D111" s="19" t="s">
        <v>1084</v>
      </c>
      <c r="E111" s="19" t="s">
        <v>64</v>
      </c>
      <c r="F111" s="20" t="s">
        <v>863</v>
      </c>
      <c r="G111" s="21">
        <v>25000</v>
      </c>
      <c r="H111" s="19">
        <v>0</v>
      </c>
      <c r="I111" s="22">
        <v>25</v>
      </c>
      <c r="J111" s="49">
        <v>717.5</v>
      </c>
      <c r="K111" s="43">
        <f t="shared" si="27"/>
        <v>1774.9999999999998</v>
      </c>
      <c r="L111" s="32">
        <f t="shared" si="28"/>
        <v>275</v>
      </c>
      <c r="M111" s="48">
        <v>760</v>
      </c>
      <c r="N111" s="22">
        <f t="shared" si="29"/>
        <v>1772.5000000000002</v>
      </c>
      <c r="O111" s="22"/>
      <c r="P111" s="22">
        <f t="shared" si="30"/>
        <v>1477.5</v>
      </c>
      <c r="Q111" s="22">
        <f t="shared" si="24"/>
        <v>1502.5</v>
      </c>
      <c r="R111" s="22">
        <f t="shared" si="25"/>
        <v>3822.5</v>
      </c>
      <c r="S111" s="22">
        <f t="shared" si="31"/>
        <v>23497.5</v>
      </c>
      <c r="T111" s="33" t="s">
        <v>41</v>
      </c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</row>
    <row r="112" spans="1:563" s="9" customFormat="1" x14ac:dyDescent="0.25">
      <c r="A112" s="38">
        <v>106</v>
      </c>
      <c r="B112" s="19" t="s">
        <v>912</v>
      </c>
      <c r="C112" s="19" t="s">
        <v>859</v>
      </c>
      <c r="D112" s="19" t="s">
        <v>1084</v>
      </c>
      <c r="E112" s="19" t="s">
        <v>35</v>
      </c>
      <c r="F112" s="19" t="s">
        <v>42</v>
      </c>
      <c r="G112" s="21">
        <v>25000</v>
      </c>
      <c r="H112" s="19">
        <v>0</v>
      </c>
      <c r="I112" s="22">
        <v>25</v>
      </c>
      <c r="J112" s="49">
        <v>717.5</v>
      </c>
      <c r="K112" s="43">
        <f t="shared" si="27"/>
        <v>1774.9999999999998</v>
      </c>
      <c r="L112" s="32">
        <f t="shared" si="28"/>
        <v>275</v>
      </c>
      <c r="M112" s="48">
        <v>760</v>
      </c>
      <c r="N112" s="22">
        <f t="shared" si="29"/>
        <v>1772.5000000000002</v>
      </c>
      <c r="O112" s="22"/>
      <c r="P112" s="22">
        <f t="shared" si="30"/>
        <v>1477.5</v>
      </c>
      <c r="Q112" s="22">
        <f t="shared" si="24"/>
        <v>1502.5</v>
      </c>
      <c r="R112" s="22">
        <f t="shared" si="25"/>
        <v>3822.5</v>
      </c>
      <c r="S112" s="22">
        <f t="shared" si="31"/>
        <v>23497.5</v>
      </c>
      <c r="T112" s="33" t="s">
        <v>41</v>
      </c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</row>
    <row r="113" spans="1:563" s="9" customFormat="1" x14ac:dyDescent="0.25">
      <c r="A113" s="38">
        <v>107</v>
      </c>
      <c r="B113" s="19" t="s">
        <v>939</v>
      </c>
      <c r="C113" s="19" t="s">
        <v>859</v>
      </c>
      <c r="D113" s="19" t="s">
        <v>1084</v>
      </c>
      <c r="E113" s="19" t="s">
        <v>35</v>
      </c>
      <c r="F113" s="19" t="s">
        <v>42</v>
      </c>
      <c r="G113" s="21">
        <v>25000</v>
      </c>
      <c r="H113" s="19">
        <v>0</v>
      </c>
      <c r="I113" s="22">
        <v>25</v>
      </c>
      <c r="J113" s="49">
        <v>717.5</v>
      </c>
      <c r="K113" s="43">
        <f t="shared" si="27"/>
        <v>1774.9999999999998</v>
      </c>
      <c r="L113" s="32">
        <f t="shared" si="28"/>
        <v>275</v>
      </c>
      <c r="M113" s="48">
        <v>760</v>
      </c>
      <c r="N113" s="22">
        <f t="shared" si="29"/>
        <v>1772.5000000000002</v>
      </c>
      <c r="O113" s="22"/>
      <c r="P113" s="22">
        <f t="shared" si="30"/>
        <v>1477.5</v>
      </c>
      <c r="Q113" s="22">
        <f t="shared" si="24"/>
        <v>1502.5</v>
      </c>
      <c r="R113" s="22">
        <f t="shared" si="25"/>
        <v>3822.5</v>
      </c>
      <c r="S113" s="22">
        <f t="shared" si="31"/>
        <v>23497.5</v>
      </c>
      <c r="T113" s="33" t="s">
        <v>41</v>
      </c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</row>
    <row r="114" spans="1:563" s="9" customFormat="1" x14ac:dyDescent="0.25">
      <c r="A114" s="38">
        <v>108</v>
      </c>
      <c r="B114" s="19" t="s">
        <v>913</v>
      </c>
      <c r="C114" s="19" t="s">
        <v>859</v>
      </c>
      <c r="D114" s="19" t="s">
        <v>1084</v>
      </c>
      <c r="E114" s="19" t="s">
        <v>35</v>
      </c>
      <c r="F114" s="20" t="s">
        <v>867</v>
      </c>
      <c r="G114" s="21">
        <v>25000</v>
      </c>
      <c r="H114" s="19">
        <v>0</v>
      </c>
      <c r="I114" s="22">
        <v>25</v>
      </c>
      <c r="J114" s="49">
        <v>717.5</v>
      </c>
      <c r="K114" s="43">
        <f t="shared" si="27"/>
        <v>1774.9999999999998</v>
      </c>
      <c r="L114" s="32">
        <f t="shared" si="28"/>
        <v>275</v>
      </c>
      <c r="M114" s="48">
        <v>760</v>
      </c>
      <c r="N114" s="22">
        <f t="shared" si="29"/>
        <v>1772.5000000000002</v>
      </c>
      <c r="O114" s="22"/>
      <c r="P114" s="22">
        <f t="shared" si="30"/>
        <v>1477.5</v>
      </c>
      <c r="Q114" s="22">
        <f t="shared" si="24"/>
        <v>1502.5</v>
      </c>
      <c r="R114" s="22">
        <f t="shared" si="25"/>
        <v>3822.5</v>
      </c>
      <c r="S114" s="22">
        <f t="shared" si="31"/>
        <v>23497.5</v>
      </c>
      <c r="T114" s="33" t="s">
        <v>41</v>
      </c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</row>
    <row r="115" spans="1:563" s="9" customFormat="1" x14ac:dyDescent="0.25">
      <c r="A115" s="38">
        <v>109</v>
      </c>
      <c r="B115" s="19" t="s">
        <v>914</v>
      </c>
      <c r="C115" s="19" t="s">
        <v>860</v>
      </c>
      <c r="D115" s="19" t="s">
        <v>1084</v>
      </c>
      <c r="E115" s="19" t="s">
        <v>35</v>
      </c>
      <c r="F115" s="20" t="s">
        <v>867</v>
      </c>
      <c r="G115" s="21">
        <v>25000</v>
      </c>
      <c r="H115" s="19">
        <v>0</v>
      </c>
      <c r="I115" s="22">
        <v>25</v>
      </c>
      <c r="J115" s="49">
        <v>717.5</v>
      </c>
      <c r="K115" s="43">
        <f t="shared" si="27"/>
        <v>1774.9999999999998</v>
      </c>
      <c r="L115" s="32">
        <f t="shared" si="28"/>
        <v>275</v>
      </c>
      <c r="M115" s="48">
        <v>760</v>
      </c>
      <c r="N115" s="22">
        <f t="shared" si="29"/>
        <v>1772.5000000000002</v>
      </c>
      <c r="O115" s="22"/>
      <c r="P115" s="22">
        <f t="shared" si="30"/>
        <v>1477.5</v>
      </c>
      <c r="Q115" s="22">
        <f t="shared" si="24"/>
        <v>1502.5</v>
      </c>
      <c r="R115" s="22">
        <f t="shared" si="25"/>
        <v>3822.5</v>
      </c>
      <c r="S115" s="22">
        <f t="shared" si="31"/>
        <v>23497.5</v>
      </c>
      <c r="T115" s="33" t="s">
        <v>41</v>
      </c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</row>
    <row r="116" spans="1:563" s="18" customFormat="1" x14ac:dyDescent="0.25">
      <c r="A116" s="38">
        <v>110</v>
      </c>
      <c r="B116" s="19" t="s">
        <v>1041</v>
      </c>
      <c r="C116" s="19" t="s">
        <v>859</v>
      </c>
      <c r="D116" s="19" t="s">
        <v>1084</v>
      </c>
      <c r="E116" s="19" t="s">
        <v>64</v>
      </c>
      <c r="F116" s="20" t="s">
        <v>863</v>
      </c>
      <c r="G116" s="21">
        <v>45000</v>
      </c>
      <c r="H116" s="42">
        <v>1148.33</v>
      </c>
      <c r="I116" s="22">
        <v>25</v>
      </c>
      <c r="J116" s="49">
        <v>1291.5</v>
      </c>
      <c r="K116" s="43">
        <f t="shared" si="27"/>
        <v>3194.9999999999995</v>
      </c>
      <c r="L116" s="32">
        <f t="shared" si="28"/>
        <v>495.00000000000006</v>
      </c>
      <c r="M116" s="48">
        <v>1368</v>
      </c>
      <c r="N116" s="22">
        <f t="shared" si="29"/>
        <v>3190.5</v>
      </c>
      <c r="O116" s="22"/>
      <c r="P116" s="22">
        <f t="shared" si="30"/>
        <v>2659.5</v>
      </c>
      <c r="Q116" s="22">
        <f t="shared" si="24"/>
        <v>3832.83</v>
      </c>
      <c r="R116" s="22">
        <f t="shared" si="25"/>
        <v>6880.5</v>
      </c>
      <c r="S116" s="22">
        <f t="shared" si="31"/>
        <v>41167.17</v>
      </c>
      <c r="T116" s="33" t="s">
        <v>41</v>
      </c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</row>
    <row r="117" spans="1:563" s="9" customFormat="1" x14ac:dyDescent="0.25">
      <c r="A117" s="38">
        <v>111</v>
      </c>
      <c r="B117" s="19" t="s">
        <v>54</v>
      </c>
      <c r="C117" s="19" t="s">
        <v>860</v>
      </c>
      <c r="D117" s="19" t="s">
        <v>1084</v>
      </c>
      <c r="E117" s="19" t="s">
        <v>35</v>
      </c>
      <c r="F117" s="20" t="s">
        <v>868</v>
      </c>
      <c r="G117" s="21">
        <v>25000</v>
      </c>
      <c r="H117" s="19">
        <v>0</v>
      </c>
      <c r="I117" s="22">
        <v>25</v>
      </c>
      <c r="J117" s="49">
        <v>717.5</v>
      </c>
      <c r="K117" s="43">
        <f>+G117*7.1%</f>
        <v>1774.9999999999998</v>
      </c>
      <c r="L117" s="32">
        <f>+G117*1.1%</f>
        <v>275</v>
      </c>
      <c r="M117" s="48">
        <v>760</v>
      </c>
      <c r="N117" s="22">
        <f>+G117*7.09%</f>
        <v>1772.5000000000002</v>
      </c>
      <c r="O117" s="22"/>
      <c r="P117" s="22">
        <f>+J117+M117</f>
        <v>1477.5</v>
      </c>
      <c r="Q117" s="22">
        <f t="shared" si="24"/>
        <v>1502.5</v>
      </c>
      <c r="R117" s="22">
        <f t="shared" si="25"/>
        <v>3822.5</v>
      </c>
      <c r="S117" s="22">
        <f>+G117-Q117</f>
        <v>23497.5</v>
      </c>
      <c r="T117" s="33" t="s">
        <v>41</v>
      </c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</row>
    <row r="118" spans="1:563" s="9" customFormat="1" x14ac:dyDescent="0.25">
      <c r="A118" s="38">
        <v>112</v>
      </c>
      <c r="B118" s="19" t="s">
        <v>727</v>
      </c>
      <c r="C118" s="19" t="s">
        <v>860</v>
      </c>
      <c r="D118" s="19" t="s">
        <v>1084</v>
      </c>
      <c r="E118" s="19" t="s">
        <v>64</v>
      </c>
      <c r="F118" s="20" t="s">
        <v>863</v>
      </c>
      <c r="G118" s="29">
        <v>25000</v>
      </c>
      <c r="H118" s="30">
        <v>0</v>
      </c>
      <c r="I118" s="22">
        <v>25</v>
      </c>
      <c r="J118" s="50">
        <v>717.5</v>
      </c>
      <c r="K118" s="46">
        <f>+G118*7.1%</f>
        <v>1774.9999999999998</v>
      </c>
      <c r="L118" s="32">
        <f>+G118*1.1%</f>
        <v>275</v>
      </c>
      <c r="M118" s="58">
        <v>760</v>
      </c>
      <c r="N118" s="31">
        <f>+G118*7.09%</f>
        <v>1772.5000000000002</v>
      </c>
      <c r="O118" s="31"/>
      <c r="P118" s="31">
        <f>+J118+M118</f>
        <v>1477.5</v>
      </c>
      <c r="Q118" s="22">
        <f t="shared" si="24"/>
        <v>1502.5</v>
      </c>
      <c r="R118" s="22">
        <f t="shared" si="25"/>
        <v>3822.5</v>
      </c>
      <c r="S118" s="31">
        <f>+G118-Q118</f>
        <v>23497.5</v>
      </c>
      <c r="T118" s="33" t="s">
        <v>41</v>
      </c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</row>
    <row r="119" spans="1:563" s="9" customFormat="1" x14ac:dyDescent="0.25">
      <c r="A119" s="38">
        <v>113</v>
      </c>
      <c r="B119" s="19" t="s">
        <v>1012</v>
      </c>
      <c r="C119" s="19" t="s">
        <v>859</v>
      </c>
      <c r="D119" s="19" t="s">
        <v>1084</v>
      </c>
      <c r="E119" s="19" t="s">
        <v>64</v>
      </c>
      <c r="F119" s="20" t="s">
        <v>863</v>
      </c>
      <c r="G119" s="29">
        <v>25000</v>
      </c>
      <c r="H119" s="30">
        <v>0</v>
      </c>
      <c r="I119" s="22">
        <v>25</v>
      </c>
      <c r="J119" s="50">
        <v>717.5</v>
      </c>
      <c r="K119" s="46">
        <f>+G119*7.1%</f>
        <v>1774.9999999999998</v>
      </c>
      <c r="L119" s="32">
        <f>+G119*1.1%</f>
        <v>275</v>
      </c>
      <c r="M119" s="58">
        <v>760</v>
      </c>
      <c r="N119" s="31">
        <f>+G119*7.09%</f>
        <v>1772.5000000000002</v>
      </c>
      <c r="O119" s="31"/>
      <c r="P119" s="31">
        <f>+J119+M119</f>
        <v>1477.5</v>
      </c>
      <c r="Q119" s="22">
        <f t="shared" si="24"/>
        <v>1502.5</v>
      </c>
      <c r="R119" s="22">
        <f t="shared" si="25"/>
        <v>3822.5</v>
      </c>
      <c r="S119" s="31">
        <f>+G119-Q119</f>
        <v>23497.5</v>
      </c>
      <c r="T119" s="33" t="s">
        <v>41</v>
      </c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</row>
    <row r="120" spans="1:563" s="9" customFormat="1" x14ac:dyDescent="0.25">
      <c r="A120" s="38">
        <v>114</v>
      </c>
      <c r="B120" s="19" t="s">
        <v>43</v>
      </c>
      <c r="C120" s="19" t="s">
        <v>859</v>
      </c>
      <c r="D120" s="19" t="s">
        <v>1084</v>
      </c>
      <c r="E120" s="19" t="s">
        <v>59</v>
      </c>
      <c r="F120" s="20" t="s">
        <v>867</v>
      </c>
      <c r="G120" s="21">
        <v>25000</v>
      </c>
      <c r="H120" s="19">
        <v>0</v>
      </c>
      <c r="I120" s="22">
        <v>25</v>
      </c>
      <c r="J120" s="49">
        <v>717.5</v>
      </c>
      <c r="K120" s="43">
        <f t="shared" si="27"/>
        <v>1774.9999999999998</v>
      </c>
      <c r="L120" s="32">
        <f t="shared" si="28"/>
        <v>275</v>
      </c>
      <c r="M120" s="48">
        <v>760</v>
      </c>
      <c r="N120" s="22">
        <f t="shared" si="29"/>
        <v>1772.5000000000002</v>
      </c>
      <c r="O120" s="22"/>
      <c r="P120" s="22">
        <f t="shared" si="30"/>
        <v>1477.5</v>
      </c>
      <c r="Q120" s="22">
        <f t="shared" si="24"/>
        <v>1502.5</v>
      </c>
      <c r="R120" s="22">
        <f t="shared" si="25"/>
        <v>3822.5</v>
      </c>
      <c r="S120" s="22">
        <f t="shared" si="31"/>
        <v>23497.5</v>
      </c>
      <c r="T120" s="33" t="s">
        <v>41</v>
      </c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</row>
    <row r="121" spans="1:563" s="9" customFormat="1" x14ac:dyDescent="0.25">
      <c r="A121" s="38">
        <v>115</v>
      </c>
      <c r="B121" s="19" t="s">
        <v>51</v>
      </c>
      <c r="C121" s="19" t="s">
        <v>859</v>
      </c>
      <c r="D121" s="19" t="s">
        <v>1084</v>
      </c>
      <c r="E121" s="19" t="s">
        <v>59</v>
      </c>
      <c r="F121" s="20" t="s">
        <v>868</v>
      </c>
      <c r="G121" s="21">
        <v>25000</v>
      </c>
      <c r="H121" s="19">
        <v>0</v>
      </c>
      <c r="I121" s="22">
        <v>25</v>
      </c>
      <c r="J121" s="49">
        <v>717.5</v>
      </c>
      <c r="K121" s="43">
        <f t="shared" si="27"/>
        <v>1774.9999999999998</v>
      </c>
      <c r="L121" s="32">
        <f t="shared" si="28"/>
        <v>275</v>
      </c>
      <c r="M121" s="48">
        <v>760</v>
      </c>
      <c r="N121" s="22">
        <f t="shared" si="29"/>
        <v>1772.5000000000002</v>
      </c>
      <c r="O121" s="22"/>
      <c r="P121" s="22">
        <f t="shared" si="30"/>
        <v>1477.5</v>
      </c>
      <c r="Q121" s="22">
        <f t="shared" si="24"/>
        <v>1502.5</v>
      </c>
      <c r="R121" s="22">
        <f t="shared" si="25"/>
        <v>3822.5</v>
      </c>
      <c r="S121" s="22">
        <f t="shared" si="31"/>
        <v>23497.5</v>
      </c>
      <c r="T121" s="33" t="s">
        <v>41</v>
      </c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</row>
    <row r="122" spans="1:563" s="9" customFormat="1" x14ac:dyDescent="0.25">
      <c r="A122" s="38">
        <v>116</v>
      </c>
      <c r="B122" s="19" t="s">
        <v>150</v>
      </c>
      <c r="C122" s="19" t="s">
        <v>859</v>
      </c>
      <c r="D122" s="19" t="s">
        <v>1084</v>
      </c>
      <c r="E122" s="19" t="s">
        <v>145</v>
      </c>
      <c r="F122" s="20" t="s">
        <v>868</v>
      </c>
      <c r="G122" s="21">
        <v>26250</v>
      </c>
      <c r="H122" s="19">
        <v>0</v>
      </c>
      <c r="I122" s="22">
        <v>25</v>
      </c>
      <c r="J122" s="49">
        <v>753.38</v>
      </c>
      <c r="K122" s="43">
        <f t="shared" si="27"/>
        <v>1863.7499999999998</v>
      </c>
      <c r="L122" s="32">
        <f t="shared" si="28"/>
        <v>288.75000000000006</v>
      </c>
      <c r="M122" s="48">
        <v>798</v>
      </c>
      <c r="N122" s="22">
        <f t="shared" si="29"/>
        <v>1861.1250000000002</v>
      </c>
      <c r="O122" s="22"/>
      <c r="P122" s="22">
        <f t="shared" si="30"/>
        <v>1551.38</v>
      </c>
      <c r="Q122" s="22">
        <f t="shared" si="24"/>
        <v>1576.38</v>
      </c>
      <c r="R122" s="22">
        <f t="shared" si="25"/>
        <v>4013.625</v>
      </c>
      <c r="S122" s="22">
        <f t="shared" si="31"/>
        <v>24673.62</v>
      </c>
      <c r="T122" s="33" t="s">
        <v>41</v>
      </c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</row>
    <row r="123" spans="1:563" s="9" customFormat="1" x14ac:dyDescent="0.25">
      <c r="A123" s="38">
        <v>117</v>
      </c>
      <c r="B123" s="19" t="s">
        <v>124</v>
      </c>
      <c r="C123" s="19" t="s">
        <v>859</v>
      </c>
      <c r="D123" s="19" t="s">
        <v>1084</v>
      </c>
      <c r="E123" s="19" t="s">
        <v>125</v>
      </c>
      <c r="F123" s="20" t="s">
        <v>867</v>
      </c>
      <c r="G123" s="21">
        <v>25000</v>
      </c>
      <c r="H123" s="19">
        <v>0</v>
      </c>
      <c r="I123" s="22">
        <v>25</v>
      </c>
      <c r="J123" s="49">
        <v>717.5</v>
      </c>
      <c r="K123" s="43">
        <f t="shared" si="27"/>
        <v>1774.9999999999998</v>
      </c>
      <c r="L123" s="32">
        <f t="shared" si="28"/>
        <v>275</v>
      </c>
      <c r="M123" s="48">
        <v>760</v>
      </c>
      <c r="N123" s="22">
        <f t="shared" si="29"/>
        <v>1772.5000000000002</v>
      </c>
      <c r="O123" s="22"/>
      <c r="P123" s="22">
        <f t="shared" si="30"/>
        <v>1477.5</v>
      </c>
      <c r="Q123" s="22">
        <f t="shared" si="24"/>
        <v>1502.5</v>
      </c>
      <c r="R123" s="22">
        <f t="shared" si="25"/>
        <v>3822.5</v>
      </c>
      <c r="S123" s="22">
        <f t="shared" si="31"/>
        <v>23497.5</v>
      </c>
      <c r="T123" s="33" t="s">
        <v>41</v>
      </c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</row>
    <row r="124" spans="1:563" s="9" customFormat="1" x14ac:dyDescent="0.25">
      <c r="A124" s="38">
        <v>118</v>
      </c>
      <c r="B124" s="19" t="s">
        <v>252</v>
      </c>
      <c r="C124" s="44" t="s">
        <v>859</v>
      </c>
      <c r="D124" s="19" t="s">
        <v>1084</v>
      </c>
      <c r="E124" s="19" t="s">
        <v>125</v>
      </c>
      <c r="F124" s="20" t="s">
        <v>867</v>
      </c>
      <c r="G124" s="21">
        <v>25000</v>
      </c>
      <c r="H124" s="19">
        <v>0</v>
      </c>
      <c r="I124" s="22">
        <v>25</v>
      </c>
      <c r="J124" s="49">
        <v>717.5</v>
      </c>
      <c r="K124" s="43">
        <f t="shared" si="27"/>
        <v>1774.9999999999998</v>
      </c>
      <c r="L124" s="32">
        <f t="shared" si="28"/>
        <v>275</v>
      </c>
      <c r="M124" s="48">
        <v>760</v>
      </c>
      <c r="N124" s="22">
        <f t="shared" si="29"/>
        <v>1772.5000000000002</v>
      </c>
      <c r="O124" s="22"/>
      <c r="P124" s="22">
        <f t="shared" si="30"/>
        <v>1477.5</v>
      </c>
      <c r="Q124" s="22">
        <f t="shared" si="24"/>
        <v>1502.5</v>
      </c>
      <c r="R124" s="22">
        <f t="shared" si="25"/>
        <v>3822.5</v>
      </c>
      <c r="S124" s="22">
        <f t="shared" si="31"/>
        <v>23497.5</v>
      </c>
      <c r="T124" s="33" t="s">
        <v>41</v>
      </c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</row>
    <row r="125" spans="1:563" s="9" customFormat="1" x14ac:dyDescent="0.25">
      <c r="A125" s="38">
        <v>119</v>
      </c>
      <c r="B125" s="19" t="s">
        <v>121</v>
      </c>
      <c r="C125" s="19" t="s">
        <v>859</v>
      </c>
      <c r="D125" s="19" t="s">
        <v>1084</v>
      </c>
      <c r="E125" s="19" t="s">
        <v>125</v>
      </c>
      <c r="F125" s="20" t="s">
        <v>867</v>
      </c>
      <c r="G125" s="21">
        <v>25000</v>
      </c>
      <c r="H125" s="19">
        <v>0</v>
      </c>
      <c r="I125" s="22">
        <v>25</v>
      </c>
      <c r="J125" s="49">
        <v>717.5</v>
      </c>
      <c r="K125" s="43">
        <f t="shared" si="27"/>
        <v>1774.9999999999998</v>
      </c>
      <c r="L125" s="32">
        <f t="shared" si="28"/>
        <v>275</v>
      </c>
      <c r="M125" s="48">
        <v>760</v>
      </c>
      <c r="N125" s="22">
        <f t="shared" si="29"/>
        <v>1772.5000000000002</v>
      </c>
      <c r="O125" s="22"/>
      <c r="P125" s="22">
        <f t="shared" si="30"/>
        <v>1477.5</v>
      </c>
      <c r="Q125" s="22">
        <f t="shared" si="24"/>
        <v>1502.5</v>
      </c>
      <c r="R125" s="22">
        <f t="shared" si="25"/>
        <v>3822.5</v>
      </c>
      <c r="S125" s="22">
        <f t="shared" si="31"/>
        <v>23497.5</v>
      </c>
      <c r="T125" s="33" t="s">
        <v>41</v>
      </c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</row>
    <row r="126" spans="1:563" s="9" customFormat="1" x14ac:dyDescent="0.25">
      <c r="A126" s="38">
        <v>120</v>
      </c>
      <c r="B126" s="19" t="s">
        <v>1024</v>
      </c>
      <c r="C126" s="19" t="s">
        <v>860</v>
      </c>
      <c r="D126" s="19" t="s">
        <v>1084</v>
      </c>
      <c r="E126" s="19" t="s">
        <v>58</v>
      </c>
      <c r="F126" s="20" t="s">
        <v>868</v>
      </c>
      <c r="G126" s="21">
        <v>25000</v>
      </c>
      <c r="H126" s="19">
        <v>0</v>
      </c>
      <c r="I126" s="22">
        <v>25</v>
      </c>
      <c r="J126" s="49">
        <v>717.5</v>
      </c>
      <c r="K126" s="43">
        <f t="shared" si="27"/>
        <v>1774.9999999999998</v>
      </c>
      <c r="L126" s="32">
        <f t="shared" si="28"/>
        <v>275</v>
      </c>
      <c r="M126" s="48">
        <v>760</v>
      </c>
      <c r="N126" s="22">
        <f t="shared" si="29"/>
        <v>1772.5000000000002</v>
      </c>
      <c r="O126" s="22"/>
      <c r="P126" s="22">
        <f t="shared" si="30"/>
        <v>1477.5</v>
      </c>
      <c r="Q126" s="22">
        <f t="shared" si="24"/>
        <v>1502.5</v>
      </c>
      <c r="R126" s="22">
        <f t="shared" si="25"/>
        <v>3822.5</v>
      </c>
      <c r="S126" s="22">
        <f t="shared" si="31"/>
        <v>23497.5</v>
      </c>
      <c r="T126" s="33" t="s">
        <v>41</v>
      </c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</row>
    <row r="127" spans="1:563" s="9" customFormat="1" x14ac:dyDescent="0.25">
      <c r="A127" s="38">
        <v>121</v>
      </c>
      <c r="B127" s="19" t="s">
        <v>47</v>
      </c>
      <c r="C127" s="19" t="s">
        <v>859</v>
      </c>
      <c r="D127" s="19" t="s">
        <v>1084</v>
      </c>
      <c r="E127" s="19" t="s">
        <v>61</v>
      </c>
      <c r="F127" s="20" t="s">
        <v>868</v>
      </c>
      <c r="G127" s="21">
        <v>25000</v>
      </c>
      <c r="H127" s="19">
        <v>0</v>
      </c>
      <c r="I127" s="22">
        <v>25</v>
      </c>
      <c r="J127" s="49">
        <v>717.5</v>
      </c>
      <c r="K127" s="43">
        <f t="shared" si="27"/>
        <v>1774.9999999999998</v>
      </c>
      <c r="L127" s="32">
        <f t="shared" si="28"/>
        <v>275</v>
      </c>
      <c r="M127" s="48">
        <v>760</v>
      </c>
      <c r="N127" s="22">
        <f t="shared" si="29"/>
        <v>1772.5000000000002</v>
      </c>
      <c r="O127" s="22"/>
      <c r="P127" s="22">
        <f t="shared" si="30"/>
        <v>1477.5</v>
      </c>
      <c r="Q127" s="22">
        <f t="shared" si="24"/>
        <v>1502.5</v>
      </c>
      <c r="R127" s="22">
        <f t="shared" si="25"/>
        <v>3822.5</v>
      </c>
      <c r="S127" s="22">
        <f t="shared" si="31"/>
        <v>23497.5</v>
      </c>
      <c r="T127" s="33" t="s">
        <v>41</v>
      </c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</row>
    <row r="128" spans="1:563" s="9" customFormat="1" x14ac:dyDescent="0.25">
      <c r="A128" s="38">
        <v>122</v>
      </c>
      <c r="B128" s="19" t="s">
        <v>49</v>
      </c>
      <c r="C128" s="19" t="s">
        <v>859</v>
      </c>
      <c r="D128" s="19" t="s">
        <v>1084</v>
      </c>
      <c r="E128" s="19" t="s">
        <v>61</v>
      </c>
      <c r="F128" s="20" t="s">
        <v>863</v>
      </c>
      <c r="G128" s="21">
        <v>25000</v>
      </c>
      <c r="H128" s="19">
        <v>0</v>
      </c>
      <c r="I128" s="22">
        <v>25</v>
      </c>
      <c r="J128" s="49">
        <v>717.5</v>
      </c>
      <c r="K128" s="43">
        <f t="shared" si="27"/>
        <v>1774.9999999999998</v>
      </c>
      <c r="L128" s="32">
        <f t="shared" si="28"/>
        <v>275</v>
      </c>
      <c r="M128" s="57">
        <v>760</v>
      </c>
      <c r="N128" s="23">
        <f t="shared" si="29"/>
        <v>1772.5000000000002</v>
      </c>
      <c r="O128" s="23"/>
      <c r="P128" s="23">
        <f t="shared" si="30"/>
        <v>1477.5</v>
      </c>
      <c r="Q128" s="22">
        <f t="shared" si="24"/>
        <v>1502.5</v>
      </c>
      <c r="R128" s="22">
        <f t="shared" si="25"/>
        <v>3822.5</v>
      </c>
      <c r="S128" s="23">
        <f t="shared" si="31"/>
        <v>23497.5</v>
      </c>
      <c r="T128" s="33" t="s">
        <v>41</v>
      </c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</row>
    <row r="129" spans="1:563" s="9" customFormat="1" x14ac:dyDescent="0.25">
      <c r="A129" s="38">
        <v>123</v>
      </c>
      <c r="B129" s="19" t="s">
        <v>44</v>
      </c>
      <c r="C129" s="19" t="s">
        <v>859</v>
      </c>
      <c r="D129" s="19" t="s">
        <v>1084</v>
      </c>
      <c r="E129" s="19" t="s">
        <v>58</v>
      </c>
      <c r="F129" s="20" t="s">
        <v>867</v>
      </c>
      <c r="G129" s="21">
        <v>25000</v>
      </c>
      <c r="H129" s="19">
        <v>0</v>
      </c>
      <c r="I129" s="22">
        <v>25</v>
      </c>
      <c r="J129" s="49">
        <v>717.5</v>
      </c>
      <c r="K129" s="43">
        <f t="shared" si="27"/>
        <v>1774.9999999999998</v>
      </c>
      <c r="L129" s="32">
        <f t="shared" si="28"/>
        <v>275</v>
      </c>
      <c r="M129" s="48">
        <v>760</v>
      </c>
      <c r="N129" s="22">
        <f t="shared" si="29"/>
        <v>1772.5000000000002</v>
      </c>
      <c r="O129" s="22"/>
      <c r="P129" s="22">
        <f t="shared" si="30"/>
        <v>1477.5</v>
      </c>
      <c r="Q129" s="22">
        <f t="shared" si="24"/>
        <v>1502.5</v>
      </c>
      <c r="R129" s="22">
        <f t="shared" si="25"/>
        <v>3822.5</v>
      </c>
      <c r="S129" s="22">
        <f t="shared" si="31"/>
        <v>23497.5</v>
      </c>
      <c r="T129" s="33" t="s">
        <v>41</v>
      </c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</row>
    <row r="130" spans="1:563" s="9" customFormat="1" x14ac:dyDescent="0.25">
      <c r="A130" s="38">
        <v>124</v>
      </c>
      <c r="B130" s="19" t="s">
        <v>55</v>
      </c>
      <c r="C130" s="19" t="s">
        <v>860</v>
      </c>
      <c r="D130" s="19" t="s">
        <v>1084</v>
      </c>
      <c r="E130" s="19" t="s">
        <v>65</v>
      </c>
      <c r="F130" s="20" t="s">
        <v>863</v>
      </c>
      <c r="G130" s="21">
        <v>18000</v>
      </c>
      <c r="H130" s="19">
        <v>0</v>
      </c>
      <c r="I130" s="22">
        <v>25</v>
      </c>
      <c r="J130" s="49">
        <v>516.6</v>
      </c>
      <c r="K130" s="43">
        <f t="shared" si="27"/>
        <v>1277.9999999999998</v>
      </c>
      <c r="L130" s="32">
        <f t="shared" si="28"/>
        <v>198.00000000000003</v>
      </c>
      <c r="M130" s="48">
        <v>547.20000000000005</v>
      </c>
      <c r="N130" s="22">
        <f t="shared" si="29"/>
        <v>1276.2</v>
      </c>
      <c r="O130" s="22"/>
      <c r="P130" s="22">
        <f t="shared" si="30"/>
        <v>1063.8000000000002</v>
      </c>
      <c r="Q130" s="22">
        <f t="shared" si="24"/>
        <v>1088.8000000000002</v>
      </c>
      <c r="R130" s="22">
        <f t="shared" si="25"/>
        <v>2752.2</v>
      </c>
      <c r="S130" s="22">
        <f t="shared" si="31"/>
        <v>16911.2</v>
      </c>
      <c r="T130" s="33" t="s">
        <v>41</v>
      </c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</row>
    <row r="131" spans="1:563" s="9" customFormat="1" x14ac:dyDescent="0.25">
      <c r="A131" s="38">
        <v>125</v>
      </c>
      <c r="B131" s="19" t="s">
        <v>921</v>
      </c>
      <c r="C131" s="19" t="s">
        <v>860</v>
      </c>
      <c r="D131" s="19" t="s">
        <v>1084</v>
      </c>
      <c r="E131" s="19" t="s">
        <v>60</v>
      </c>
      <c r="F131" s="20" t="s">
        <v>863</v>
      </c>
      <c r="G131" s="21">
        <v>18000</v>
      </c>
      <c r="H131" s="19">
        <v>0</v>
      </c>
      <c r="I131" s="22">
        <v>25</v>
      </c>
      <c r="J131" s="49">
        <v>516.6</v>
      </c>
      <c r="K131" s="43">
        <f>+G131*7.1%</f>
        <v>1277.9999999999998</v>
      </c>
      <c r="L131" s="32">
        <f>+G131*1.1%</f>
        <v>198.00000000000003</v>
      </c>
      <c r="M131" s="48">
        <v>547.20000000000005</v>
      </c>
      <c r="N131" s="22">
        <f>+G131*7.09%</f>
        <v>1276.2</v>
      </c>
      <c r="O131" s="22"/>
      <c r="P131" s="22">
        <f>+J131+M131</f>
        <v>1063.8000000000002</v>
      </c>
      <c r="Q131" s="22">
        <f t="shared" si="24"/>
        <v>1088.8000000000002</v>
      </c>
      <c r="R131" s="22">
        <f t="shared" si="25"/>
        <v>2752.2</v>
      </c>
      <c r="S131" s="22">
        <f>+G131-Q131</f>
        <v>16911.2</v>
      </c>
      <c r="T131" s="33" t="s">
        <v>41</v>
      </c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</row>
    <row r="132" spans="1:563" s="9" customFormat="1" x14ac:dyDescent="0.25">
      <c r="A132" s="38">
        <v>126</v>
      </c>
      <c r="B132" s="19" t="s">
        <v>46</v>
      </c>
      <c r="C132" s="19" t="s">
        <v>859</v>
      </c>
      <c r="D132" s="19" t="s">
        <v>1084</v>
      </c>
      <c r="E132" s="19" t="s">
        <v>60</v>
      </c>
      <c r="F132" s="20" t="s">
        <v>868</v>
      </c>
      <c r="G132" s="21">
        <v>18000</v>
      </c>
      <c r="H132" s="19">
        <v>0</v>
      </c>
      <c r="I132" s="22">
        <v>25</v>
      </c>
      <c r="J132" s="49">
        <v>516.6</v>
      </c>
      <c r="K132" s="43">
        <f t="shared" ref="K132:K181" si="32">+G132*7.1%</f>
        <v>1277.9999999999998</v>
      </c>
      <c r="L132" s="32">
        <f t="shared" ref="L132:L181" si="33">+G132*1.1%</f>
        <v>198.00000000000003</v>
      </c>
      <c r="M132" s="48">
        <v>547.20000000000005</v>
      </c>
      <c r="N132" s="22">
        <f t="shared" ref="N132:N181" si="34">+G132*7.09%</f>
        <v>1276.2</v>
      </c>
      <c r="O132" s="22"/>
      <c r="P132" s="22">
        <f t="shared" ref="P132:P185" si="35">+J132+M132</f>
        <v>1063.8000000000002</v>
      </c>
      <c r="Q132" s="22">
        <f t="shared" si="24"/>
        <v>1088.8000000000002</v>
      </c>
      <c r="R132" s="22">
        <f t="shared" si="25"/>
        <v>2752.2</v>
      </c>
      <c r="S132" s="22">
        <f t="shared" ref="S132:S140" si="36">+G132-Q132</f>
        <v>16911.2</v>
      </c>
      <c r="T132" s="33" t="s">
        <v>41</v>
      </c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</row>
    <row r="133" spans="1:563" s="9" customFormat="1" x14ac:dyDescent="0.25">
      <c r="A133" s="38">
        <v>127</v>
      </c>
      <c r="B133" s="19" t="s">
        <v>993</v>
      </c>
      <c r="C133" s="19" t="s">
        <v>859</v>
      </c>
      <c r="D133" s="19" t="s">
        <v>1084</v>
      </c>
      <c r="E133" s="19" t="s">
        <v>856</v>
      </c>
      <c r="F133" s="20" t="s">
        <v>867</v>
      </c>
      <c r="G133" s="29">
        <v>16500</v>
      </c>
      <c r="H133" s="19">
        <v>0</v>
      </c>
      <c r="I133" s="22">
        <v>25</v>
      </c>
      <c r="J133" s="50">
        <v>473.55</v>
      </c>
      <c r="K133" s="46">
        <f t="shared" si="32"/>
        <v>1171.5</v>
      </c>
      <c r="L133" s="32">
        <f t="shared" si="33"/>
        <v>181.50000000000003</v>
      </c>
      <c r="M133" s="58">
        <v>501.6</v>
      </c>
      <c r="N133" s="31">
        <f t="shared" si="34"/>
        <v>1169.8500000000001</v>
      </c>
      <c r="O133" s="31"/>
      <c r="P133" s="31">
        <f t="shared" si="35"/>
        <v>975.15000000000009</v>
      </c>
      <c r="Q133" s="22">
        <f t="shared" si="24"/>
        <v>1000.1500000000001</v>
      </c>
      <c r="R133" s="22">
        <f t="shared" si="25"/>
        <v>2522.8500000000004</v>
      </c>
      <c r="S133" s="31">
        <f t="shared" si="36"/>
        <v>15499.85</v>
      </c>
      <c r="T133" s="33" t="s">
        <v>41</v>
      </c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</row>
    <row r="134" spans="1:563" s="9" customFormat="1" x14ac:dyDescent="0.25">
      <c r="A134" s="38">
        <v>128</v>
      </c>
      <c r="B134" s="19" t="s">
        <v>50</v>
      </c>
      <c r="C134" s="19" t="s">
        <v>860</v>
      </c>
      <c r="D134" s="19" t="s">
        <v>1085</v>
      </c>
      <c r="E134" s="19" t="s">
        <v>35</v>
      </c>
      <c r="F134" s="20" t="s">
        <v>868</v>
      </c>
      <c r="G134" s="21">
        <v>25000</v>
      </c>
      <c r="H134" s="19">
        <v>0</v>
      </c>
      <c r="I134" s="22">
        <v>25</v>
      </c>
      <c r="J134" s="49">
        <v>717.5</v>
      </c>
      <c r="K134" s="43">
        <f>+G134*7.1%</f>
        <v>1774.9999999999998</v>
      </c>
      <c r="L134" s="32">
        <f>+G134*1.1%</f>
        <v>275</v>
      </c>
      <c r="M134" s="48">
        <v>760</v>
      </c>
      <c r="N134" s="22">
        <f>+G134*7.09%</f>
        <v>1772.5000000000002</v>
      </c>
      <c r="O134" s="22"/>
      <c r="P134" s="22">
        <f>+J134+M134</f>
        <v>1477.5</v>
      </c>
      <c r="Q134" s="22">
        <f t="shared" si="24"/>
        <v>1502.5</v>
      </c>
      <c r="R134" s="22">
        <f t="shared" si="25"/>
        <v>3822.5</v>
      </c>
      <c r="S134" s="22">
        <f>+G134-Q134</f>
        <v>23497.5</v>
      </c>
      <c r="T134" s="33" t="s">
        <v>41</v>
      </c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</row>
    <row r="135" spans="1:563" s="9" customFormat="1" x14ac:dyDescent="0.25">
      <c r="A135" s="38">
        <v>129</v>
      </c>
      <c r="B135" s="19" t="s">
        <v>52</v>
      </c>
      <c r="C135" s="19" t="s">
        <v>859</v>
      </c>
      <c r="D135" s="19" t="s">
        <v>1085</v>
      </c>
      <c r="E135" s="19" t="s">
        <v>35</v>
      </c>
      <c r="F135" s="20" t="s">
        <v>863</v>
      </c>
      <c r="G135" s="21">
        <v>25000</v>
      </c>
      <c r="H135" s="19">
        <v>0</v>
      </c>
      <c r="I135" s="22">
        <v>25</v>
      </c>
      <c r="J135" s="49">
        <v>717.5</v>
      </c>
      <c r="K135" s="43">
        <f>+G135*7.1%</f>
        <v>1774.9999999999998</v>
      </c>
      <c r="L135" s="32">
        <f>+G135*1.1%</f>
        <v>275</v>
      </c>
      <c r="M135" s="48">
        <v>760</v>
      </c>
      <c r="N135" s="22">
        <f>+G135*7.09%</f>
        <v>1772.5000000000002</v>
      </c>
      <c r="O135" s="22"/>
      <c r="P135" s="22">
        <f>+J135+M135</f>
        <v>1477.5</v>
      </c>
      <c r="Q135" s="22">
        <f t="shared" ref="Q135:Q198" si="37">+H135+I135+J135+M135+O135</f>
        <v>1502.5</v>
      </c>
      <c r="R135" s="22">
        <f t="shared" ref="R135:R198" si="38">+K135+L135+N135</f>
        <v>3822.5</v>
      </c>
      <c r="S135" s="22">
        <f>+G135-Q135</f>
        <v>23497.5</v>
      </c>
      <c r="T135" s="33" t="s">
        <v>41</v>
      </c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</row>
    <row r="136" spans="1:563" s="9" customFormat="1" x14ac:dyDescent="0.25">
      <c r="A136" s="38">
        <v>130</v>
      </c>
      <c r="B136" s="19" t="s">
        <v>212</v>
      </c>
      <c r="C136" s="19" t="s">
        <v>860</v>
      </c>
      <c r="D136" s="19" t="s">
        <v>215</v>
      </c>
      <c r="E136" s="19" t="s">
        <v>216</v>
      </c>
      <c r="F136" s="20" t="s">
        <v>867</v>
      </c>
      <c r="G136" s="21">
        <v>42000</v>
      </c>
      <c r="H136" s="19">
        <v>724.92</v>
      </c>
      <c r="I136" s="22">
        <v>25</v>
      </c>
      <c r="J136" s="49">
        <v>1205.4000000000001</v>
      </c>
      <c r="K136" s="43">
        <f t="shared" si="32"/>
        <v>2981.9999999999995</v>
      </c>
      <c r="L136" s="32">
        <f t="shared" si="33"/>
        <v>462.00000000000006</v>
      </c>
      <c r="M136" s="48">
        <v>1276.8</v>
      </c>
      <c r="N136" s="22">
        <f t="shared" si="34"/>
        <v>2977.8</v>
      </c>
      <c r="O136" s="22"/>
      <c r="P136" s="22">
        <f t="shared" si="35"/>
        <v>2482.1999999999998</v>
      </c>
      <c r="Q136" s="22">
        <f t="shared" si="37"/>
        <v>3232.12</v>
      </c>
      <c r="R136" s="22">
        <f t="shared" si="38"/>
        <v>6421.7999999999993</v>
      </c>
      <c r="S136" s="22">
        <f t="shared" si="36"/>
        <v>38767.879999999997</v>
      </c>
      <c r="T136" s="33" t="s">
        <v>41</v>
      </c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</row>
    <row r="137" spans="1:563" s="9" customFormat="1" x14ac:dyDescent="0.25">
      <c r="A137" s="38">
        <v>131</v>
      </c>
      <c r="B137" s="19" t="s">
        <v>214</v>
      </c>
      <c r="C137" s="19" t="s">
        <v>859</v>
      </c>
      <c r="D137" s="19" t="s">
        <v>215</v>
      </c>
      <c r="E137" s="19" t="s">
        <v>139</v>
      </c>
      <c r="F137" s="20" t="s">
        <v>868</v>
      </c>
      <c r="G137" s="21">
        <v>55000</v>
      </c>
      <c r="H137" s="21">
        <v>2045.04</v>
      </c>
      <c r="I137" s="22">
        <v>25</v>
      </c>
      <c r="J137" s="49">
        <v>1578.5</v>
      </c>
      <c r="K137" s="43">
        <f t="shared" si="32"/>
        <v>3904.9999999999995</v>
      </c>
      <c r="L137" s="32">
        <f t="shared" si="33"/>
        <v>605.00000000000011</v>
      </c>
      <c r="M137" s="48">
        <v>1672</v>
      </c>
      <c r="N137" s="22">
        <f t="shared" si="34"/>
        <v>3899.5000000000005</v>
      </c>
      <c r="O137" s="22"/>
      <c r="P137" s="22">
        <f t="shared" si="35"/>
        <v>3250.5</v>
      </c>
      <c r="Q137" s="22">
        <f t="shared" si="37"/>
        <v>5320.54</v>
      </c>
      <c r="R137" s="22">
        <f t="shared" si="38"/>
        <v>8409.5</v>
      </c>
      <c r="S137" s="22">
        <f t="shared" si="36"/>
        <v>49679.46</v>
      </c>
      <c r="T137" s="33" t="s">
        <v>41</v>
      </c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</row>
    <row r="138" spans="1:563" s="9" customFormat="1" x14ac:dyDescent="0.25">
      <c r="A138" s="38">
        <v>132</v>
      </c>
      <c r="B138" s="19" t="s">
        <v>220</v>
      </c>
      <c r="C138" s="19" t="s">
        <v>860</v>
      </c>
      <c r="D138" s="19" t="s">
        <v>215</v>
      </c>
      <c r="E138" s="19" t="s">
        <v>226</v>
      </c>
      <c r="F138" s="20" t="s">
        <v>868</v>
      </c>
      <c r="G138" s="21">
        <v>100000</v>
      </c>
      <c r="H138" s="21">
        <v>11676.5</v>
      </c>
      <c r="I138" s="22">
        <v>25</v>
      </c>
      <c r="J138" s="49">
        <v>2870</v>
      </c>
      <c r="K138" s="43">
        <f t="shared" si="32"/>
        <v>7099.9999999999991</v>
      </c>
      <c r="L138" s="32">
        <v>851.51</v>
      </c>
      <c r="M138" s="48">
        <v>3040</v>
      </c>
      <c r="N138" s="22">
        <f t="shared" si="34"/>
        <v>7090.0000000000009</v>
      </c>
      <c r="O138" s="22"/>
      <c r="P138" s="22">
        <f t="shared" si="35"/>
        <v>5910</v>
      </c>
      <c r="Q138" s="22">
        <f t="shared" si="37"/>
        <v>17611.5</v>
      </c>
      <c r="R138" s="22">
        <f t="shared" si="38"/>
        <v>15041.51</v>
      </c>
      <c r="S138" s="22">
        <f t="shared" si="36"/>
        <v>82388.5</v>
      </c>
      <c r="T138" s="33" t="s">
        <v>41</v>
      </c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</row>
    <row r="139" spans="1:563" s="9" customFormat="1" x14ac:dyDescent="0.25">
      <c r="A139" s="38">
        <v>133</v>
      </c>
      <c r="B139" s="19" t="s">
        <v>213</v>
      </c>
      <c r="C139" s="19" t="s">
        <v>859</v>
      </c>
      <c r="D139" s="19" t="s">
        <v>215</v>
      </c>
      <c r="E139" s="19" t="s">
        <v>139</v>
      </c>
      <c r="F139" s="20" t="s">
        <v>868</v>
      </c>
      <c r="G139" s="21">
        <v>48000</v>
      </c>
      <c r="H139" s="42">
        <v>1571.73</v>
      </c>
      <c r="I139" s="22">
        <v>25</v>
      </c>
      <c r="J139" s="49">
        <v>1377.6</v>
      </c>
      <c r="K139" s="43">
        <f t="shared" si="32"/>
        <v>3407.9999999999995</v>
      </c>
      <c r="L139" s="32">
        <f t="shared" si="33"/>
        <v>528</v>
      </c>
      <c r="M139" s="48">
        <v>1459.2</v>
      </c>
      <c r="N139" s="22">
        <f t="shared" si="34"/>
        <v>3403.2000000000003</v>
      </c>
      <c r="O139" s="22"/>
      <c r="P139" s="22">
        <f t="shared" si="35"/>
        <v>2836.8</v>
      </c>
      <c r="Q139" s="22">
        <f t="shared" si="37"/>
        <v>4433.53</v>
      </c>
      <c r="R139" s="22">
        <f t="shared" si="38"/>
        <v>7339.2</v>
      </c>
      <c r="S139" s="22">
        <f t="shared" si="36"/>
        <v>43566.47</v>
      </c>
      <c r="T139" s="33" t="s">
        <v>41</v>
      </c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</row>
    <row r="140" spans="1:563" s="9" customFormat="1" x14ac:dyDescent="0.25">
      <c r="A140" s="38">
        <v>134</v>
      </c>
      <c r="B140" s="19" t="s">
        <v>210</v>
      </c>
      <c r="C140" s="19" t="s">
        <v>859</v>
      </c>
      <c r="D140" s="19" t="s">
        <v>215</v>
      </c>
      <c r="E140" s="19" t="s">
        <v>35</v>
      </c>
      <c r="F140" s="20" t="s">
        <v>867</v>
      </c>
      <c r="G140" s="21">
        <v>45000</v>
      </c>
      <c r="H140" s="42">
        <v>1148.33</v>
      </c>
      <c r="I140" s="22">
        <v>25</v>
      </c>
      <c r="J140" s="49">
        <v>1291.5</v>
      </c>
      <c r="K140" s="43">
        <f t="shared" si="32"/>
        <v>3194.9999999999995</v>
      </c>
      <c r="L140" s="32">
        <f t="shared" si="33"/>
        <v>495.00000000000006</v>
      </c>
      <c r="M140" s="48">
        <v>1368</v>
      </c>
      <c r="N140" s="22">
        <f t="shared" si="34"/>
        <v>3190.5</v>
      </c>
      <c r="O140" s="22"/>
      <c r="P140" s="22">
        <f t="shared" si="35"/>
        <v>2659.5</v>
      </c>
      <c r="Q140" s="22">
        <f t="shared" si="37"/>
        <v>3832.83</v>
      </c>
      <c r="R140" s="22">
        <f t="shared" si="38"/>
        <v>6880.5</v>
      </c>
      <c r="S140" s="22">
        <f t="shared" si="36"/>
        <v>41167.17</v>
      </c>
      <c r="T140" s="33" t="s">
        <v>41</v>
      </c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</row>
    <row r="141" spans="1:563" s="9" customFormat="1" x14ac:dyDescent="0.25">
      <c r="A141" s="38">
        <v>135</v>
      </c>
      <c r="B141" s="19" t="s">
        <v>211</v>
      </c>
      <c r="C141" s="19" t="s">
        <v>859</v>
      </c>
      <c r="D141" s="19" t="s">
        <v>215</v>
      </c>
      <c r="E141" s="19" t="s">
        <v>57</v>
      </c>
      <c r="F141" s="20" t="s">
        <v>868</v>
      </c>
      <c r="G141" s="21">
        <v>45000</v>
      </c>
      <c r="H141" s="42">
        <v>1148.33</v>
      </c>
      <c r="I141" s="22">
        <v>25</v>
      </c>
      <c r="J141" s="49">
        <v>1291.5</v>
      </c>
      <c r="K141" s="43">
        <f t="shared" si="32"/>
        <v>3194.9999999999995</v>
      </c>
      <c r="L141" s="32">
        <f t="shared" si="33"/>
        <v>495.00000000000006</v>
      </c>
      <c r="M141" s="48">
        <v>1368</v>
      </c>
      <c r="N141" s="22">
        <f t="shared" si="34"/>
        <v>3190.5</v>
      </c>
      <c r="O141" s="22"/>
      <c r="P141" s="22">
        <f t="shared" si="35"/>
        <v>2659.5</v>
      </c>
      <c r="Q141" s="22">
        <f t="shared" si="37"/>
        <v>3832.83</v>
      </c>
      <c r="R141" s="22">
        <f t="shared" si="38"/>
        <v>6880.5</v>
      </c>
      <c r="S141" s="22">
        <f t="shared" ref="S141:S168" si="39">+G141-Q141</f>
        <v>41167.17</v>
      </c>
      <c r="T141" s="33" t="s">
        <v>41</v>
      </c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</row>
    <row r="142" spans="1:563" s="9" customFormat="1" x14ac:dyDescent="0.25">
      <c r="A142" s="38">
        <v>136</v>
      </c>
      <c r="B142" s="19" t="s">
        <v>927</v>
      </c>
      <c r="C142" s="19" t="s">
        <v>860</v>
      </c>
      <c r="D142" s="19" t="s">
        <v>215</v>
      </c>
      <c r="E142" s="19" t="s">
        <v>101</v>
      </c>
      <c r="F142" s="20" t="s">
        <v>867</v>
      </c>
      <c r="G142" s="21">
        <v>24000</v>
      </c>
      <c r="H142" s="19">
        <v>0</v>
      </c>
      <c r="I142" s="22">
        <v>25</v>
      </c>
      <c r="J142" s="49">
        <v>688.8</v>
      </c>
      <c r="K142" s="43">
        <f t="shared" si="32"/>
        <v>1703.9999999999998</v>
      </c>
      <c r="L142" s="32">
        <f t="shared" si="33"/>
        <v>264</v>
      </c>
      <c r="M142" s="48">
        <v>729.6</v>
      </c>
      <c r="N142" s="22">
        <f t="shared" si="34"/>
        <v>1701.6000000000001</v>
      </c>
      <c r="O142" s="22"/>
      <c r="P142" s="22">
        <f t="shared" si="35"/>
        <v>1418.4</v>
      </c>
      <c r="Q142" s="22">
        <f t="shared" si="37"/>
        <v>1443.4</v>
      </c>
      <c r="R142" s="22">
        <f t="shared" si="38"/>
        <v>3669.6</v>
      </c>
      <c r="S142" s="22">
        <f t="shared" si="39"/>
        <v>22556.6</v>
      </c>
      <c r="T142" s="33" t="s">
        <v>41</v>
      </c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</row>
    <row r="143" spans="1:563" s="9" customFormat="1" x14ac:dyDescent="0.25">
      <c r="A143" s="38">
        <v>137</v>
      </c>
      <c r="B143" s="19" t="s">
        <v>217</v>
      </c>
      <c r="C143" s="19" t="s">
        <v>859</v>
      </c>
      <c r="D143" s="19" t="s">
        <v>1096</v>
      </c>
      <c r="E143" s="19" t="s">
        <v>35</v>
      </c>
      <c r="F143" s="20" t="s">
        <v>868</v>
      </c>
      <c r="G143" s="21">
        <v>25000</v>
      </c>
      <c r="H143" s="19">
        <v>0</v>
      </c>
      <c r="I143" s="22">
        <v>25</v>
      </c>
      <c r="J143" s="49">
        <v>717.5</v>
      </c>
      <c r="K143" s="43">
        <f t="shared" si="32"/>
        <v>1774.9999999999998</v>
      </c>
      <c r="L143" s="32">
        <f t="shared" si="33"/>
        <v>275</v>
      </c>
      <c r="M143" s="48">
        <v>760</v>
      </c>
      <c r="N143" s="22">
        <f t="shared" si="34"/>
        <v>1772.5000000000002</v>
      </c>
      <c r="O143" s="22"/>
      <c r="P143" s="22">
        <f t="shared" si="35"/>
        <v>1477.5</v>
      </c>
      <c r="Q143" s="22">
        <f t="shared" si="37"/>
        <v>1502.5</v>
      </c>
      <c r="R143" s="22">
        <f t="shared" si="38"/>
        <v>3822.5</v>
      </c>
      <c r="S143" s="22">
        <f t="shared" si="39"/>
        <v>23497.5</v>
      </c>
      <c r="T143" s="33" t="s">
        <v>41</v>
      </c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</row>
    <row r="144" spans="1:563" s="9" customFormat="1" x14ac:dyDescent="0.25">
      <c r="A144" s="38">
        <v>138</v>
      </c>
      <c r="B144" s="19" t="s">
        <v>48</v>
      </c>
      <c r="C144" s="19" t="s">
        <v>859</v>
      </c>
      <c r="D144" s="19" t="s">
        <v>1096</v>
      </c>
      <c r="E144" s="19" t="s">
        <v>35</v>
      </c>
      <c r="F144" s="20" t="s">
        <v>867</v>
      </c>
      <c r="G144" s="21">
        <v>25000</v>
      </c>
      <c r="H144" s="19">
        <v>0</v>
      </c>
      <c r="I144" s="22">
        <v>25</v>
      </c>
      <c r="J144" s="49">
        <v>717.5</v>
      </c>
      <c r="K144" s="43">
        <f t="shared" si="32"/>
        <v>1774.9999999999998</v>
      </c>
      <c r="L144" s="32">
        <f t="shared" si="33"/>
        <v>275</v>
      </c>
      <c r="M144" s="48">
        <v>760</v>
      </c>
      <c r="N144" s="22">
        <f t="shared" si="34"/>
        <v>1772.5000000000002</v>
      </c>
      <c r="O144" s="22"/>
      <c r="P144" s="22">
        <f t="shared" si="35"/>
        <v>1477.5</v>
      </c>
      <c r="Q144" s="22">
        <f t="shared" si="37"/>
        <v>1502.5</v>
      </c>
      <c r="R144" s="22">
        <f t="shared" si="38"/>
        <v>3822.5</v>
      </c>
      <c r="S144" s="22">
        <f t="shared" si="39"/>
        <v>23497.5</v>
      </c>
      <c r="T144" s="33" t="s">
        <v>41</v>
      </c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</row>
    <row r="145" spans="1:563" s="9" customFormat="1" x14ac:dyDescent="0.25">
      <c r="A145" s="38">
        <v>139</v>
      </c>
      <c r="B145" s="19" t="s">
        <v>218</v>
      </c>
      <c r="C145" s="19" t="s">
        <v>859</v>
      </c>
      <c r="D145" s="19" t="s">
        <v>1094</v>
      </c>
      <c r="E145" s="19" t="s">
        <v>219</v>
      </c>
      <c r="F145" s="20" t="s">
        <v>868</v>
      </c>
      <c r="G145" s="21">
        <v>46000</v>
      </c>
      <c r="H145" s="19">
        <v>774.82</v>
      </c>
      <c r="I145" s="22">
        <v>25</v>
      </c>
      <c r="J145" s="49">
        <v>1320.2</v>
      </c>
      <c r="K145" s="43">
        <f t="shared" si="32"/>
        <v>3265.9999999999995</v>
      </c>
      <c r="L145" s="32">
        <f t="shared" si="33"/>
        <v>506.00000000000006</v>
      </c>
      <c r="M145" s="48">
        <v>1398.4</v>
      </c>
      <c r="N145" s="22">
        <f t="shared" si="34"/>
        <v>3261.4</v>
      </c>
      <c r="O145" s="22"/>
      <c r="P145" s="22">
        <f t="shared" si="35"/>
        <v>2718.6000000000004</v>
      </c>
      <c r="Q145" s="22">
        <f t="shared" si="37"/>
        <v>3518.42</v>
      </c>
      <c r="R145" s="22">
        <f t="shared" si="38"/>
        <v>7033.4</v>
      </c>
      <c r="S145" s="22">
        <f t="shared" si="39"/>
        <v>42481.58</v>
      </c>
      <c r="T145" s="33" t="s">
        <v>41</v>
      </c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</row>
    <row r="146" spans="1:563" s="9" customFormat="1" x14ac:dyDescent="0.25">
      <c r="A146" s="38">
        <v>140</v>
      </c>
      <c r="B146" s="19" t="s">
        <v>178</v>
      </c>
      <c r="C146" s="19" t="s">
        <v>860</v>
      </c>
      <c r="D146" s="19" t="s">
        <v>1094</v>
      </c>
      <c r="E146" s="19" t="s">
        <v>180</v>
      </c>
      <c r="F146" s="20" t="s">
        <v>867</v>
      </c>
      <c r="G146" s="21">
        <v>35000</v>
      </c>
      <c r="H146" s="19">
        <v>0</v>
      </c>
      <c r="I146" s="22">
        <v>25</v>
      </c>
      <c r="J146" s="49">
        <v>1004.5</v>
      </c>
      <c r="K146" s="43">
        <f t="shared" si="32"/>
        <v>2485</v>
      </c>
      <c r="L146" s="32">
        <f t="shared" si="33"/>
        <v>385.00000000000006</v>
      </c>
      <c r="M146" s="48">
        <v>1064</v>
      </c>
      <c r="N146" s="22">
        <f t="shared" si="34"/>
        <v>2481.5</v>
      </c>
      <c r="O146" s="22"/>
      <c r="P146" s="22">
        <f t="shared" si="35"/>
        <v>2068.5</v>
      </c>
      <c r="Q146" s="22">
        <f t="shared" si="37"/>
        <v>2093.5</v>
      </c>
      <c r="R146" s="22">
        <f t="shared" si="38"/>
        <v>5351.5</v>
      </c>
      <c r="S146" s="22">
        <f t="shared" si="39"/>
        <v>32906.5</v>
      </c>
      <c r="T146" s="33" t="s">
        <v>41</v>
      </c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</row>
    <row r="147" spans="1:563" s="9" customFormat="1" x14ac:dyDescent="0.25">
      <c r="A147" s="38">
        <v>141</v>
      </c>
      <c r="B147" s="19" t="s">
        <v>221</v>
      </c>
      <c r="C147" s="19" t="s">
        <v>859</v>
      </c>
      <c r="D147" s="19" t="s">
        <v>1094</v>
      </c>
      <c r="E147" s="19" t="s">
        <v>227</v>
      </c>
      <c r="F147" s="20" t="s">
        <v>868</v>
      </c>
      <c r="G147" s="21">
        <v>65000</v>
      </c>
      <c r="H147" s="21">
        <v>4427.58</v>
      </c>
      <c r="I147" s="22">
        <v>25</v>
      </c>
      <c r="J147" s="49">
        <v>1865.5</v>
      </c>
      <c r="K147" s="43">
        <f t="shared" si="32"/>
        <v>4615</v>
      </c>
      <c r="L147" s="32">
        <f t="shared" si="33"/>
        <v>715.00000000000011</v>
      </c>
      <c r="M147" s="48">
        <v>1976</v>
      </c>
      <c r="N147" s="22">
        <f t="shared" si="34"/>
        <v>4608.5</v>
      </c>
      <c r="O147" s="22"/>
      <c r="P147" s="22">
        <f t="shared" si="35"/>
        <v>3841.5</v>
      </c>
      <c r="Q147" s="22">
        <f t="shared" si="37"/>
        <v>8294.08</v>
      </c>
      <c r="R147" s="22">
        <f t="shared" si="38"/>
        <v>9938.5</v>
      </c>
      <c r="S147" s="22">
        <f t="shared" si="39"/>
        <v>56705.919999999998</v>
      </c>
      <c r="T147" s="33" t="s">
        <v>41</v>
      </c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</row>
    <row r="148" spans="1:563" s="9" customFormat="1" x14ac:dyDescent="0.25">
      <c r="A148" s="38">
        <v>142</v>
      </c>
      <c r="B148" s="19" t="s">
        <v>222</v>
      </c>
      <c r="C148" s="19" t="s">
        <v>859</v>
      </c>
      <c r="D148" s="19" t="s">
        <v>1094</v>
      </c>
      <c r="E148" s="19" t="s">
        <v>180</v>
      </c>
      <c r="F148" s="20" t="s">
        <v>868</v>
      </c>
      <c r="G148" s="21">
        <v>46000</v>
      </c>
      <c r="H148" s="42">
        <v>1032.1400000000001</v>
      </c>
      <c r="I148" s="22">
        <v>25</v>
      </c>
      <c r="J148" s="49">
        <v>1320.2</v>
      </c>
      <c r="K148" s="43">
        <f t="shared" si="32"/>
        <v>3265.9999999999995</v>
      </c>
      <c r="L148" s="32">
        <f t="shared" si="33"/>
        <v>506.00000000000006</v>
      </c>
      <c r="M148" s="48">
        <v>1398.4</v>
      </c>
      <c r="N148" s="22">
        <f t="shared" si="34"/>
        <v>3261.4</v>
      </c>
      <c r="O148" s="22"/>
      <c r="P148" s="22">
        <f t="shared" si="35"/>
        <v>2718.6000000000004</v>
      </c>
      <c r="Q148" s="22">
        <f t="shared" si="37"/>
        <v>3775.7400000000002</v>
      </c>
      <c r="R148" s="22">
        <f t="shared" si="38"/>
        <v>7033.4</v>
      </c>
      <c r="S148" s="22">
        <f t="shared" si="39"/>
        <v>42224.26</v>
      </c>
      <c r="T148" s="33" t="s">
        <v>41</v>
      </c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</row>
    <row r="149" spans="1:563" s="18" customFormat="1" x14ac:dyDescent="0.25">
      <c r="A149" s="38">
        <v>143</v>
      </c>
      <c r="B149" s="19" t="s">
        <v>224</v>
      </c>
      <c r="C149" s="19" t="s">
        <v>859</v>
      </c>
      <c r="D149" s="19" t="s">
        <v>1094</v>
      </c>
      <c r="E149" s="19" t="s">
        <v>99</v>
      </c>
      <c r="F149" s="20" t="s">
        <v>868</v>
      </c>
      <c r="G149" s="21">
        <v>50000</v>
      </c>
      <c r="H149" s="21">
        <v>1854</v>
      </c>
      <c r="I149" s="22">
        <v>25</v>
      </c>
      <c r="J149" s="49">
        <v>1435</v>
      </c>
      <c r="K149" s="43">
        <f t="shared" si="32"/>
        <v>3549.9999999999995</v>
      </c>
      <c r="L149" s="32">
        <f t="shared" si="33"/>
        <v>550</v>
      </c>
      <c r="M149" s="48">
        <v>1520</v>
      </c>
      <c r="N149" s="22">
        <f t="shared" si="34"/>
        <v>3545.0000000000005</v>
      </c>
      <c r="O149" s="22"/>
      <c r="P149" s="22">
        <f t="shared" si="35"/>
        <v>2955</v>
      </c>
      <c r="Q149" s="22">
        <f t="shared" si="37"/>
        <v>4834</v>
      </c>
      <c r="R149" s="22">
        <f t="shared" si="38"/>
        <v>7645</v>
      </c>
      <c r="S149" s="22">
        <f t="shared" si="39"/>
        <v>45166</v>
      </c>
      <c r="T149" s="33" t="s">
        <v>41</v>
      </c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</row>
    <row r="150" spans="1:563" s="9" customFormat="1" x14ac:dyDescent="0.25">
      <c r="A150" s="38">
        <v>144</v>
      </c>
      <c r="B150" s="19" t="s">
        <v>225</v>
      </c>
      <c r="C150" s="19" t="s">
        <v>859</v>
      </c>
      <c r="D150" s="19" t="s">
        <v>1094</v>
      </c>
      <c r="E150" s="19" t="s">
        <v>35</v>
      </c>
      <c r="F150" s="20" t="s">
        <v>868</v>
      </c>
      <c r="G150" s="21">
        <v>26250</v>
      </c>
      <c r="H150" s="19">
        <v>0</v>
      </c>
      <c r="I150" s="22">
        <v>25</v>
      </c>
      <c r="J150" s="49">
        <v>753.38</v>
      </c>
      <c r="K150" s="43">
        <f t="shared" si="32"/>
        <v>1863.7499999999998</v>
      </c>
      <c r="L150" s="32">
        <f t="shared" si="33"/>
        <v>288.75000000000006</v>
      </c>
      <c r="M150" s="48">
        <v>798</v>
      </c>
      <c r="N150" s="22">
        <f t="shared" si="34"/>
        <v>1861.1250000000002</v>
      </c>
      <c r="O150" s="22"/>
      <c r="P150" s="22">
        <f t="shared" si="35"/>
        <v>1551.38</v>
      </c>
      <c r="Q150" s="22">
        <f t="shared" si="37"/>
        <v>1576.38</v>
      </c>
      <c r="R150" s="22">
        <f t="shared" si="38"/>
        <v>4013.625</v>
      </c>
      <c r="S150" s="22">
        <f t="shared" si="39"/>
        <v>24673.62</v>
      </c>
      <c r="T150" s="33" t="s">
        <v>41</v>
      </c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</row>
    <row r="151" spans="1:563" s="9" customFormat="1" x14ac:dyDescent="0.25">
      <c r="A151" s="38">
        <v>145</v>
      </c>
      <c r="B151" s="19" t="s">
        <v>223</v>
      </c>
      <c r="C151" s="19" t="s">
        <v>859</v>
      </c>
      <c r="D151" s="19" t="s">
        <v>1094</v>
      </c>
      <c r="E151" s="19" t="s">
        <v>60</v>
      </c>
      <c r="F151" s="20" t="s">
        <v>868</v>
      </c>
      <c r="G151" s="21">
        <v>23000</v>
      </c>
      <c r="H151" s="19">
        <v>0</v>
      </c>
      <c r="I151" s="22">
        <v>25</v>
      </c>
      <c r="J151" s="49">
        <v>660.1</v>
      </c>
      <c r="K151" s="43">
        <f t="shared" si="32"/>
        <v>1632.9999999999998</v>
      </c>
      <c r="L151" s="32">
        <f t="shared" si="33"/>
        <v>253.00000000000003</v>
      </c>
      <c r="M151" s="48">
        <v>699.2</v>
      </c>
      <c r="N151" s="22">
        <f t="shared" si="34"/>
        <v>1630.7</v>
      </c>
      <c r="O151" s="22"/>
      <c r="P151" s="22">
        <f t="shared" si="35"/>
        <v>1359.3000000000002</v>
      </c>
      <c r="Q151" s="22">
        <f t="shared" si="37"/>
        <v>1384.3000000000002</v>
      </c>
      <c r="R151" s="22">
        <f t="shared" si="38"/>
        <v>3516.7</v>
      </c>
      <c r="S151" s="22">
        <f t="shared" si="39"/>
        <v>21615.7</v>
      </c>
      <c r="T151" s="33" t="s">
        <v>41</v>
      </c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</row>
    <row r="152" spans="1:563" s="9" customFormat="1" x14ac:dyDescent="0.25">
      <c r="A152" s="38">
        <v>146</v>
      </c>
      <c r="B152" s="19" t="s">
        <v>228</v>
      </c>
      <c r="C152" s="19" t="s">
        <v>859</v>
      </c>
      <c r="D152" s="19" t="s">
        <v>1097</v>
      </c>
      <c r="E152" s="19" t="s">
        <v>172</v>
      </c>
      <c r="F152" s="20" t="s">
        <v>868</v>
      </c>
      <c r="G152" s="21">
        <v>100000</v>
      </c>
      <c r="H152" s="21">
        <v>12105.37</v>
      </c>
      <c r="I152" s="22">
        <v>25</v>
      </c>
      <c r="J152" s="49">
        <v>2870</v>
      </c>
      <c r="K152" s="43">
        <f t="shared" si="32"/>
        <v>7099.9999999999991</v>
      </c>
      <c r="L152" s="32">
        <v>851.51</v>
      </c>
      <c r="M152" s="48">
        <v>3040</v>
      </c>
      <c r="N152" s="22">
        <f t="shared" si="34"/>
        <v>7090.0000000000009</v>
      </c>
      <c r="O152" s="22"/>
      <c r="P152" s="22">
        <f t="shared" si="35"/>
        <v>5910</v>
      </c>
      <c r="Q152" s="22">
        <f t="shared" si="37"/>
        <v>18040.370000000003</v>
      </c>
      <c r="R152" s="22">
        <f t="shared" si="38"/>
        <v>15041.51</v>
      </c>
      <c r="S152" s="22">
        <f t="shared" si="39"/>
        <v>81959.63</v>
      </c>
      <c r="T152" s="33" t="s">
        <v>41</v>
      </c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</row>
    <row r="153" spans="1:563" s="9" customFormat="1" x14ac:dyDescent="0.25">
      <c r="A153" s="38">
        <v>147</v>
      </c>
      <c r="B153" s="19" t="s">
        <v>1028</v>
      </c>
      <c r="C153" s="19" t="s">
        <v>859</v>
      </c>
      <c r="D153" s="19" t="s">
        <v>1097</v>
      </c>
      <c r="E153" s="19" t="s">
        <v>231</v>
      </c>
      <c r="F153" s="20" t="s">
        <v>868</v>
      </c>
      <c r="G153" s="21">
        <v>46000</v>
      </c>
      <c r="H153" s="42">
        <v>1289.46</v>
      </c>
      <c r="I153" s="22">
        <v>25</v>
      </c>
      <c r="J153" s="49">
        <v>1320.2</v>
      </c>
      <c r="K153" s="43">
        <f t="shared" si="32"/>
        <v>3265.9999999999995</v>
      </c>
      <c r="L153" s="32">
        <f t="shared" si="33"/>
        <v>506.00000000000006</v>
      </c>
      <c r="M153" s="48">
        <v>1398.4</v>
      </c>
      <c r="N153" s="22">
        <f t="shared" si="34"/>
        <v>3261.4</v>
      </c>
      <c r="O153" s="22"/>
      <c r="P153" s="22">
        <f t="shared" si="35"/>
        <v>2718.6000000000004</v>
      </c>
      <c r="Q153" s="22">
        <f t="shared" si="37"/>
        <v>4033.06</v>
      </c>
      <c r="R153" s="22">
        <f t="shared" si="38"/>
        <v>7033.4</v>
      </c>
      <c r="S153" s="22">
        <f t="shared" si="39"/>
        <v>41966.94</v>
      </c>
      <c r="T153" s="33" t="s">
        <v>41</v>
      </c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</row>
    <row r="154" spans="1:563" s="9" customFormat="1" x14ac:dyDescent="0.25">
      <c r="A154" s="38">
        <v>148</v>
      </c>
      <c r="B154" s="19" t="s">
        <v>230</v>
      </c>
      <c r="C154" s="19" t="s">
        <v>859</v>
      </c>
      <c r="D154" s="19" t="s">
        <v>1097</v>
      </c>
      <c r="E154" s="19" t="s">
        <v>180</v>
      </c>
      <c r="F154" s="20" t="s">
        <v>868</v>
      </c>
      <c r="G154" s="21">
        <v>46000</v>
      </c>
      <c r="H154" s="42">
        <v>1289.46</v>
      </c>
      <c r="I154" s="22">
        <v>25</v>
      </c>
      <c r="J154" s="49">
        <v>1320.2</v>
      </c>
      <c r="K154" s="43">
        <f t="shared" si="32"/>
        <v>3265.9999999999995</v>
      </c>
      <c r="L154" s="32">
        <f t="shared" si="33"/>
        <v>506.00000000000006</v>
      </c>
      <c r="M154" s="48">
        <v>1398.4</v>
      </c>
      <c r="N154" s="22">
        <f t="shared" si="34"/>
        <v>3261.4</v>
      </c>
      <c r="O154" s="22"/>
      <c r="P154" s="22">
        <f t="shared" si="35"/>
        <v>2718.6000000000004</v>
      </c>
      <c r="Q154" s="22">
        <f t="shared" si="37"/>
        <v>4033.06</v>
      </c>
      <c r="R154" s="22">
        <f t="shared" si="38"/>
        <v>7033.4</v>
      </c>
      <c r="S154" s="22">
        <f t="shared" si="39"/>
        <v>41966.94</v>
      </c>
      <c r="T154" s="33" t="s">
        <v>41</v>
      </c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</row>
    <row r="155" spans="1:563" s="9" customFormat="1" x14ac:dyDescent="0.25">
      <c r="A155" s="38">
        <v>149</v>
      </c>
      <c r="B155" s="19" t="s">
        <v>229</v>
      </c>
      <c r="C155" s="19" t="s">
        <v>859</v>
      </c>
      <c r="D155" s="19" t="s">
        <v>1097</v>
      </c>
      <c r="E155" s="19" t="s">
        <v>35</v>
      </c>
      <c r="F155" s="20" t="s">
        <v>867</v>
      </c>
      <c r="G155" s="21">
        <v>40000</v>
      </c>
      <c r="H155" s="19">
        <v>442.65</v>
      </c>
      <c r="I155" s="22">
        <v>25</v>
      </c>
      <c r="J155" s="49">
        <v>1148</v>
      </c>
      <c r="K155" s="43">
        <f t="shared" si="32"/>
        <v>2839.9999999999995</v>
      </c>
      <c r="L155" s="32">
        <f t="shared" si="33"/>
        <v>440.00000000000006</v>
      </c>
      <c r="M155" s="48">
        <v>1216</v>
      </c>
      <c r="N155" s="22">
        <f t="shared" si="34"/>
        <v>2836</v>
      </c>
      <c r="O155" s="22"/>
      <c r="P155" s="22">
        <f t="shared" si="35"/>
        <v>2364</v>
      </c>
      <c r="Q155" s="22">
        <f t="shared" si="37"/>
        <v>2831.65</v>
      </c>
      <c r="R155" s="22">
        <f t="shared" si="38"/>
        <v>6116</v>
      </c>
      <c r="S155" s="22">
        <f t="shared" si="39"/>
        <v>37168.35</v>
      </c>
      <c r="T155" s="33" t="s">
        <v>41</v>
      </c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</row>
    <row r="156" spans="1:563" s="9" customFormat="1" x14ac:dyDescent="0.25">
      <c r="A156" s="38">
        <v>150</v>
      </c>
      <c r="B156" s="19" t="s">
        <v>156</v>
      </c>
      <c r="C156" s="19" t="s">
        <v>859</v>
      </c>
      <c r="D156" s="19" t="s">
        <v>157</v>
      </c>
      <c r="E156" s="19" t="s">
        <v>111</v>
      </c>
      <c r="F156" s="20" t="s">
        <v>867</v>
      </c>
      <c r="G156" s="21">
        <v>35000</v>
      </c>
      <c r="H156" s="19">
        <v>0</v>
      </c>
      <c r="I156" s="22">
        <v>25</v>
      </c>
      <c r="J156" s="49">
        <v>1004.5</v>
      </c>
      <c r="K156" s="43">
        <f t="shared" si="32"/>
        <v>2485</v>
      </c>
      <c r="L156" s="32">
        <f t="shared" si="33"/>
        <v>385.00000000000006</v>
      </c>
      <c r="M156" s="48">
        <v>1064</v>
      </c>
      <c r="N156" s="22">
        <f t="shared" si="34"/>
        <v>2481.5</v>
      </c>
      <c r="O156" s="22"/>
      <c r="P156" s="22">
        <f t="shared" si="35"/>
        <v>2068.5</v>
      </c>
      <c r="Q156" s="22">
        <f t="shared" si="37"/>
        <v>2093.5</v>
      </c>
      <c r="R156" s="22">
        <f t="shared" si="38"/>
        <v>5351.5</v>
      </c>
      <c r="S156" s="22">
        <f t="shared" si="39"/>
        <v>32906.5</v>
      </c>
      <c r="T156" s="33" t="s">
        <v>41</v>
      </c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</row>
    <row r="157" spans="1:563" s="9" customFormat="1" x14ac:dyDescent="0.25">
      <c r="A157" s="38">
        <v>151</v>
      </c>
      <c r="B157" s="19" t="s">
        <v>988</v>
      </c>
      <c r="C157" s="19" t="s">
        <v>859</v>
      </c>
      <c r="D157" s="19" t="s">
        <v>157</v>
      </c>
      <c r="E157" s="19" t="s">
        <v>873</v>
      </c>
      <c r="F157" s="20" t="s">
        <v>863</v>
      </c>
      <c r="G157" s="21">
        <v>25000</v>
      </c>
      <c r="H157" s="19">
        <v>0</v>
      </c>
      <c r="I157" s="22">
        <v>25</v>
      </c>
      <c r="J157" s="49">
        <v>717.5</v>
      </c>
      <c r="K157" s="43">
        <f>+G157*7.1%</f>
        <v>1774.9999999999998</v>
      </c>
      <c r="L157" s="32">
        <f>+G157*1.1%</f>
        <v>275</v>
      </c>
      <c r="M157" s="48">
        <v>760</v>
      </c>
      <c r="N157" s="22">
        <f>+G157*7.09%</f>
        <v>1772.5000000000002</v>
      </c>
      <c r="O157" s="22"/>
      <c r="P157" s="22">
        <f>+J157+M157</f>
        <v>1477.5</v>
      </c>
      <c r="Q157" s="22">
        <f t="shared" si="37"/>
        <v>1502.5</v>
      </c>
      <c r="R157" s="22">
        <f t="shared" si="38"/>
        <v>3822.5</v>
      </c>
      <c r="S157" s="22">
        <f>+G157-Q157</f>
        <v>23497.5</v>
      </c>
      <c r="T157" s="33" t="s">
        <v>41</v>
      </c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</row>
    <row r="158" spans="1:563" s="9" customFormat="1" x14ac:dyDescent="0.25">
      <c r="A158" s="38">
        <v>152</v>
      </c>
      <c r="B158" s="19" t="s">
        <v>999</v>
      </c>
      <c r="C158" s="19" t="s">
        <v>860</v>
      </c>
      <c r="D158" s="19" t="s">
        <v>1095</v>
      </c>
      <c r="E158" s="19" t="s">
        <v>35</v>
      </c>
      <c r="F158" s="20" t="s">
        <v>867</v>
      </c>
      <c r="G158" s="21">
        <v>28000</v>
      </c>
      <c r="H158" s="19">
        <v>0</v>
      </c>
      <c r="I158" s="22">
        <v>25</v>
      </c>
      <c r="J158" s="49">
        <v>803.6</v>
      </c>
      <c r="K158" s="43">
        <f>+G158*7.1%</f>
        <v>1987.9999999999998</v>
      </c>
      <c r="L158" s="32">
        <f>+G158*1.1%</f>
        <v>308.00000000000006</v>
      </c>
      <c r="M158" s="48">
        <v>851.2</v>
      </c>
      <c r="N158" s="22">
        <f>+G158*7.09%</f>
        <v>1985.2</v>
      </c>
      <c r="O158" s="22"/>
      <c r="P158" s="22">
        <f>+J158+M158</f>
        <v>1654.8000000000002</v>
      </c>
      <c r="Q158" s="22">
        <f t="shared" si="37"/>
        <v>1679.8000000000002</v>
      </c>
      <c r="R158" s="22">
        <f t="shared" si="38"/>
        <v>4281.2</v>
      </c>
      <c r="S158" s="22">
        <f>+G158-Q158</f>
        <v>26320.2</v>
      </c>
      <c r="T158" s="33" t="s">
        <v>41</v>
      </c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</row>
    <row r="159" spans="1:563" s="18" customFormat="1" x14ac:dyDescent="0.25">
      <c r="A159" s="38">
        <v>153</v>
      </c>
      <c r="B159" s="19" t="s">
        <v>1058</v>
      </c>
      <c r="C159" s="19" t="s">
        <v>859</v>
      </c>
      <c r="D159" s="19" t="s">
        <v>1095</v>
      </c>
      <c r="E159" s="19" t="s">
        <v>171</v>
      </c>
      <c r="F159" s="20" t="s">
        <v>863</v>
      </c>
      <c r="G159" s="21">
        <v>16000</v>
      </c>
      <c r="H159" s="19">
        <v>0</v>
      </c>
      <c r="I159" s="22">
        <v>25</v>
      </c>
      <c r="J159" s="49">
        <v>459.2</v>
      </c>
      <c r="K159" s="43">
        <f>+G159*7.1%</f>
        <v>1136</v>
      </c>
      <c r="L159" s="32">
        <f>+G159*1.1%</f>
        <v>176.00000000000003</v>
      </c>
      <c r="M159" s="48">
        <v>486.4</v>
      </c>
      <c r="N159" s="22">
        <f>+G159*7.09%</f>
        <v>1134.4000000000001</v>
      </c>
      <c r="O159" s="22"/>
      <c r="P159" s="22">
        <f>+J159+M159</f>
        <v>945.59999999999991</v>
      </c>
      <c r="Q159" s="22">
        <f t="shared" si="37"/>
        <v>970.59999999999991</v>
      </c>
      <c r="R159" s="22">
        <f t="shared" si="38"/>
        <v>2446.4</v>
      </c>
      <c r="S159" s="22">
        <f>+G159-Q159</f>
        <v>15029.4</v>
      </c>
      <c r="T159" s="33" t="s">
        <v>41</v>
      </c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</row>
    <row r="160" spans="1:563" s="9" customFormat="1" x14ac:dyDescent="0.25">
      <c r="A160" s="38">
        <v>154</v>
      </c>
      <c r="B160" s="19" t="s">
        <v>207</v>
      </c>
      <c r="C160" s="19" t="s">
        <v>859</v>
      </c>
      <c r="D160" s="19" t="s">
        <v>205</v>
      </c>
      <c r="E160" s="19" t="s">
        <v>149</v>
      </c>
      <c r="F160" s="20" t="s">
        <v>867</v>
      </c>
      <c r="G160" s="21">
        <v>61000</v>
      </c>
      <c r="H160" s="21">
        <v>3674.86</v>
      </c>
      <c r="I160" s="22">
        <v>25</v>
      </c>
      <c r="J160" s="49">
        <v>1750.7</v>
      </c>
      <c r="K160" s="43">
        <f t="shared" si="32"/>
        <v>4331</v>
      </c>
      <c r="L160" s="32">
        <f t="shared" si="33"/>
        <v>671.00000000000011</v>
      </c>
      <c r="M160" s="48">
        <v>1854.4</v>
      </c>
      <c r="N160" s="22">
        <f t="shared" si="34"/>
        <v>4324.9000000000005</v>
      </c>
      <c r="O160" s="22"/>
      <c r="P160" s="22">
        <f t="shared" si="35"/>
        <v>3605.1000000000004</v>
      </c>
      <c r="Q160" s="22">
        <f t="shared" si="37"/>
        <v>7304.9600000000009</v>
      </c>
      <c r="R160" s="22">
        <f t="shared" si="38"/>
        <v>9326.9000000000015</v>
      </c>
      <c r="S160" s="22">
        <f t="shared" si="39"/>
        <v>53695.040000000001</v>
      </c>
      <c r="T160" s="33" t="s">
        <v>41</v>
      </c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</row>
    <row r="161" spans="1:563" s="9" customFormat="1" x14ac:dyDescent="0.25">
      <c r="A161" s="38">
        <v>155</v>
      </c>
      <c r="B161" s="19" t="s">
        <v>1075</v>
      </c>
      <c r="C161" s="19" t="s">
        <v>860</v>
      </c>
      <c r="D161" s="19" t="s">
        <v>205</v>
      </c>
      <c r="E161" s="19" t="s">
        <v>1076</v>
      </c>
      <c r="F161" s="20" t="s">
        <v>868</v>
      </c>
      <c r="G161" s="21">
        <v>61000</v>
      </c>
      <c r="H161" s="21">
        <v>3674.86</v>
      </c>
      <c r="I161" s="22">
        <v>25</v>
      </c>
      <c r="J161" s="49">
        <v>1750.7</v>
      </c>
      <c r="K161" s="43">
        <f t="shared" si="32"/>
        <v>4331</v>
      </c>
      <c r="L161" s="32">
        <f t="shared" si="33"/>
        <v>671.00000000000011</v>
      </c>
      <c r="M161" s="48">
        <v>1854.4</v>
      </c>
      <c r="N161" s="22">
        <f t="shared" si="34"/>
        <v>4324.9000000000005</v>
      </c>
      <c r="O161" s="22"/>
      <c r="P161" s="22">
        <f t="shared" si="35"/>
        <v>3605.1000000000004</v>
      </c>
      <c r="Q161" s="22">
        <f t="shared" si="37"/>
        <v>7304.9600000000009</v>
      </c>
      <c r="R161" s="22">
        <f t="shared" si="38"/>
        <v>9326.9000000000015</v>
      </c>
      <c r="S161" s="22">
        <f t="shared" si="39"/>
        <v>53695.040000000001</v>
      </c>
      <c r="T161" s="33" t="s">
        <v>41</v>
      </c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</row>
    <row r="162" spans="1:563" s="9" customFormat="1" x14ac:dyDescent="0.25">
      <c r="A162" s="38">
        <v>156</v>
      </c>
      <c r="B162" s="19" t="s">
        <v>206</v>
      </c>
      <c r="C162" s="19" t="s">
        <v>859</v>
      </c>
      <c r="D162" s="19" t="s">
        <v>205</v>
      </c>
      <c r="E162" s="19" t="s">
        <v>208</v>
      </c>
      <c r="F162" s="20" t="s">
        <v>867</v>
      </c>
      <c r="G162" s="21">
        <v>50000</v>
      </c>
      <c r="H162" s="21">
        <v>1339.36</v>
      </c>
      <c r="I162" s="22">
        <v>25</v>
      </c>
      <c r="J162" s="49">
        <v>1435</v>
      </c>
      <c r="K162" s="43">
        <f t="shared" si="32"/>
        <v>3549.9999999999995</v>
      </c>
      <c r="L162" s="32">
        <f t="shared" si="33"/>
        <v>550</v>
      </c>
      <c r="M162" s="48">
        <v>1520</v>
      </c>
      <c r="N162" s="22">
        <f t="shared" si="34"/>
        <v>3545.0000000000005</v>
      </c>
      <c r="O162" s="22"/>
      <c r="P162" s="22">
        <f t="shared" si="35"/>
        <v>2955</v>
      </c>
      <c r="Q162" s="22">
        <f t="shared" si="37"/>
        <v>4319.3599999999997</v>
      </c>
      <c r="R162" s="22">
        <f t="shared" si="38"/>
        <v>7645</v>
      </c>
      <c r="S162" s="22">
        <f t="shared" si="39"/>
        <v>45680.639999999999</v>
      </c>
      <c r="T162" s="33" t="s">
        <v>41</v>
      </c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</row>
    <row r="163" spans="1:563" s="9" customFormat="1" x14ac:dyDescent="0.25">
      <c r="A163" s="38">
        <v>157</v>
      </c>
      <c r="B163" s="19" t="s">
        <v>158</v>
      </c>
      <c r="C163" s="19" t="s">
        <v>859</v>
      </c>
      <c r="D163" s="19" t="s">
        <v>1101</v>
      </c>
      <c r="E163" s="19" t="s">
        <v>160</v>
      </c>
      <c r="F163" s="20" t="s">
        <v>867</v>
      </c>
      <c r="G163" s="21">
        <v>90000</v>
      </c>
      <c r="H163" s="21">
        <v>9324.25</v>
      </c>
      <c r="I163" s="22">
        <v>25</v>
      </c>
      <c r="J163" s="49">
        <v>2583</v>
      </c>
      <c r="K163" s="43">
        <f t="shared" si="32"/>
        <v>6389.9999999999991</v>
      </c>
      <c r="L163" s="32">
        <v>851.51</v>
      </c>
      <c r="M163" s="48">
        <v>2736</v>
      </c>
      <c r="N163" s="22">
        <f t="shared" si="34"/>
        <v>6381</v>
      </c>
      <c r="O163" s="22"/>
      <c r="P163" s="22">
        <f t="shared" si="35"/>
        <v>5319</v>
      </c>
      <c r="Q163" s="22">
        <f t="shared" si="37"/>
        <v>14668.25</v>
      </c>
      <c r="R163" s="22">
        <f t="shared" si="38"/>
        <v>13622.509999999998</v>
      </c>
      <c r="S163" s="22">
        <f t="shared" si="39"/>
        <v>75331.75</v>
      </c>
      <c r="T163" s="33" t="s">
        <v>41</v>
      </c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</row>
    <row r="164" spans="1:563" s="9" customFormat="1" x14ac:dyDescent="0.25">
      <c r="A164" s="38">
        <v>158</v>
      </c>
      <c r="B164" s="19" t="s">
        <v>924</v>
      </c>
      <c r="C164" s="19" t="s">
        <v>923</v>
      </c>
      <c r="D164" s="19" t="s">
        <v>1101</v>
      </c>
      <c r="E164" s="19" t="s">
        <v>925</v>
      </c>
      <c r="F164" s="20" t="s">
        <v>867</v>
      </c>
      <c r="G164" s="21">
        <v>25000</v>
      </c>
      <c r="H164" s="19">
        <v>0</v>
      </c>
      <c r="I164" s="22">
        <v>25</v>
      </c>
      <c r="J164" s="49">
        <v>717.5</v>
      </c>
      <c r="K164" s="43">
        <f t="shared" si="32"/>
        <v>1774.9999999999998</v>
      </c>
      <c r="L164" s="32">
        <f t="shared" si="33"/>
        <v>275</v>
      </c>
      <c r="M164" s="48">
        <v>760</v>
      </c>
      <c r="N164" s="22">
        <f t="shared" si="34"/>
        <v>1772.5000000000002</v>
      </c>
      <c r="O164" s="22"/>
      <c r="P164" s="22">
        <f t="shared" si="35"/>
        <v>1477.5</v>
      </c>
      <c r="Q164" s="22">
        <f t="shared" si="37"/>
        <v>1502.5</v>
      </c>
      <c r="R164" s="22">
        <f t="shared" si="38"/>
        <v>3822.5</v>
      </c>
      <c r="S164" s="22">
        <f t="shared" si="39"/>
        <v>23497.5</v>
      </c>
      <c r="T164" s="33" t="s">
        <v>41</v>
      </c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</row>
    <row r="165" spans="1:563" s="9" customFormat="1" x14ac:dyDescent="0.25">
      <c r="A165" s="38">
        <v>159</v>
      </c>
      <c r="B165" s="19" t="s">
        <v>159</v>
      </c>
      <c r="C165" s="19" t="s">
        <v>860</v>
      </c>
      <c r="D165" s="19" t="s">
        <v>1101</v>
      </c>
      <c r="E165" s="19" t="s">
        <v>38</v>
      </c>
      <c r="F165" s="20" t="s">
        <v>868</v>
      </c>
      <c r="G165" s="21">
        <v>25000</v>
      </c>
      <c r="H165" s="19">
        <v>0</v>
      </c>
      <c r="I165" s="22">
        <v>25</v>
      </c>
      <c r="J165" s="49">
        <v>717.5</v>
      </c>
      <c r="K165" s="43">
        <f t="shared" si="32"/>
        <v>1774.9999999999998</v>
      </c>
      <c r="L165" s="32">
        <f t="shared" si="33"/>
        <v>275</v>
      </c>
      <c r="M165" s="48">
        <v>760</v>
      </c>
      <c r="N165" s="22">
        <f t="shared" si="34"/>
        <v>1772.5000000000002</v>
      </c>
      <c r="O165" s="22"/>
      <c r="P165" s="22">
        <f t="shared" si="35"/>
        <v>1477.5</v>
      </c>
      <c r="Q165" s="22">
        <f t="shared" si="37"/>
        <v>1502.5</v>
      </c>
      <c r="R165" s="22">
        <f t="shared" si="38"/>
        <v>3822.5</v>
      </c>
      <c r="S165" s="22">
        <f t="shared" si="39"/>
        <v>23497.5</v>
      </c>
      <c r="T165" s="33" t="s">
        <v>41</v>
      </c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</row>
    <row r="166" spans="1:563" s="9" customFormat="1" x14ac:dyDescent="0.25">
      <c r="A166" s="38">
        <v>160</v>
      </c>
      <c r="B166" s="19" t="s">
        <v>983</v>
      </c>
      <c r="C166" s="19" t="s">
        <v>860</v>
      </c>
      <c r="D166" s="19" t="s">
        <v>1101</v>
      </c>
      <c r="E166" s="19" t="s">
        <v>942</v>
      </c>
      <c r="F166" s="20" t="s">
        <v>863</v>
      </c>
      <c r="G166" s="21">
        <v>40000</v>
      </c>
      <c r="H166" s="19">
        <v>442.65</v>
      </c>
      <c r="I166" s="22">
        <v>25</v>
      </c>
      <c r="J166" s="49">
        <v>1148</v>
      </c>
      <c r="K166" s="43">
        <f t="shared" si="32"/>
        <v>2839.9999999999995</v>
      </c>
      <c r="L166" s="32">
        <f t="shared" si="33"/>
        <v>440.00000000000006</v>
      </c>
      <c r="M166" s="48">
        <v>1216</v>
      </c>
      <c r="N166" s="22">
        <f t="shared" si="34"/>
        <v>2836</v>
      </c>
      <c r="O166" s="22"/>
      <c r="P166" s="22">
        <f t="shared" si="35"/>
        <v>2364</v>
      </c>
      <c r="Q166" s="22">
        <f t="shared" si="37"/>
        <v>2831.65</v>
      </c>
      <c r="R166" s="22">
        <f t="shared" si="38"/>
        <v>6116</v>
      </c>
      <c r="S166" s="22">
        <f t="shared" si="39"/>
        <v>37168.35</v>
      </c>
      <c r="T166" s="33" t="s">
        <v>41</v>
      </c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</row>
    <row r="167" spans="1:563" s="9" customFormat="1" x14ac:dyDescent="0.25">
      <c r="A167" s="38">
        <v>161</v>
      </c>
      <c r="B167" s="19" t="s">
        <v>992</v>
      </c>
      <c r="C167" s="19" t="s">
        <v>860</v>
      </c>
      <c r="D167" s="19" t="s">
        <v>1101</v>
      </c>
      <c r="E167" s="19" t="s">
        <v>942</v>
      </c>
      <c r="F167" s="20" t="s">
        <v>863</v>
      </c>
      <c r="G167" s="21">
        <v>25000</v>
      </c>
      <c r="H167" s="19">
        <v>0</v>
      </c>
      <c r="I167" s="22">
        <v>25</v>
      </c>
      <c r="J167" s="49">
        <v>717.5</v>
      </c>
      <c r="K167" s="43">
        <f t="shared" si="32"/>
        <v>1774.9999999999998</v>
      </c>
      <c r="L167" s="32">
        <f t="shared" si="33"/>
        <v>275</v>
      </c>
      <c r="M167" s="48">
        <v>760</v>
      </c>
      <c r="N167" s="22">
        <f t="shared" si="34"/>
        <v>1772.5000000000002</v>
      </c>
      <c r="O167" s="22"/>
      <c r="P167" s="22">
        <f t="shared" si="35"/>
        <v>1477.5</v>
      </c>
      <c r="Q167" s="22">
        <f t="shared" si="37"/>
        <v>1502.5</v>
      </c>
      <c r="R167" s="22">
        <f t="shared" si="38"/>
        <v>3822.5</v>
      </c>
      <c r="S167" s="22">
        <f t="shared" si="39"/>
        <v>23497.5</v>
      </c>
      <c r="T167" s="33" t="s">
        <v>41</v>
      </c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</row>
    <row r="168" spans="1:563" s="9" customFormat="1" x14ac:dyDescent="0.25">
      <c r="A168" s="38">
        <v>162</v>
      </c>
      <c r="B168" s="19" t="s">
        <v>1014</v>
      </c>
      <c r="C168" s="19" t="s">
        <v>860</v>
      </c>
      <c r="D168" s="19" t="s">
        <v>1100</v>
      </c>
      <c r="E168" s="19" t="s">
        <v>1013</v>
      </c>
      <c r="F168" s="20" t="s">
        <v>867</v>
      </c>
      <c r="G168" s="21">
        <v>45000</v>
      </c>
      <c r="H168" s="42">
        <v>1148.33</v>
      </c>
      <c r="I168" s="22">
        <v>25</v>
      </c>
      <c r="J168" s="49">
        <v>1291.5</v>
      </c>
      <c r="K168" s="43">
        <f t="shared" si="32"/>
        <v>3194.9999999999995</v>
      </c>
      <c r="L168" s="32">
        <f t="shared" si="33"/>
        <v>495.00000000000006</v>
      </c>
      <c r="M168" s="48">
        <v>1368</v>
      </c>
      <c r="N168" s="22">
        <f t="shared" si="34"/>
        <v>3190.5</v>
      </c>
      <c r="O168" s="22"/>
      <c r="P168" s="22">
        <f t="shared" si="35"/>
        <v>2659.5</v>
      </c>
      <c r="Q168" s="22">
        <f t="shared" si="37"/>
        <v>3832.83</v>
      </c>
      <c r="R168" s="22">
        <f t="shared" si="38"/>
        <v>6880.5</v>
      </c>
      <c r="S168" s="22">
        <f t="shared" si="39"/>
        <v>41167.17</v>
      </c>
      <c r="T168" s="33" t="s">
        <v>41</v>
      </c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</row>
    <row r="169" spans="1:563" s="9" customFormat="1" x14ac:dyDescent="0.25">
      <c r="A169" s="38">
        <v>163</v>
      </c>
      <c r="B169" s="19" t="s">
        <v>162</v>
      </c>
      <c r="C169" s="19" t="s">
        <v>860</v>
      </c>
      <c r="D169" s="19" t="s">
        <v>1100</v>
      </c>
      <c r="E169" s="19" t="s">
        <v>170</v>
      </c>
      <c r="F169" s="20" t="s">
        <v>868</v>
      </c>
      <c r="G169" s="21">
        <v>26250</v>
      </c>
      <c r="H169" s="19">
        <v>0</v>
      </c>
      <c r="I169" s="22">
        <v>25</v>
      </c>
      <c r="J169" s="49">
        <v>753.38</v>
      </c>
      <c r="K169" s="43">
        <f t="shared" si="32"/>
        <v>1863.7499999999998</v>
      </c>
      <c r="L169" s="32">
        <f t="shared" si="33"/>
        <v>288.75000000000006</v>
      </c>
      <c r="M169" s="48">
        <v>798</v>
      </c>
      <c r="N169" s="22">
        <f t="shared" si="34"/>
        <v>1861.1250000000002</v>
      </c>
      <c r="O169" s="22"/>
      <c r="P169" s="22">
        <f t="shared" si="35"/>
        <v>1551.38</v>
      </c>
      <c r="Q169" s="22">
        <f t="shared" si="37"/>
        <v>1576.38</v>
      </c>
      <c r="R169" s="22">
        <f t="shared" si="38"/>
        <v>4013.625</v>
      </c>
      <c r="S169" s="22">
        <f t="shared" ref="S169:S197" si="40">+G169-Q169</f>
        <v>24673.62</v>
      </c>
      <c r="T169" s="33" t="s">
        <v>41</v>
      </c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</row>
    <row r="170" spans="1:563" s="9" customFormat="1" x14ac:dyDescent="0.25">
      <c r="A170" s="38">
        <v>164</v>
      </c>
      <c r="B170" s="19" t="s">
        <v>166</v>
      </c>
      <c r="C170" s="19" t="s">
        <v>860</v>
      </c>
      <c r="D170" s="19" t="s">
        <v>1100</v>
      </c>
      <c r="E170" s="19" t="s">
        <v>1015</v>
      </c>
      <c r="F170" s="20" t="s">
        <v>867</v>
      </c>
      <c r="G170" s="21">
        <v>55000</v>
      </c>
      <c r="H170" s="42">
        <v>2559.6799999999998</v>
      </c>
      <c r="I170" s="22">
        <v>25</v>
      </c>
      <c r="J170" s="49">
        <v>1578.5</v>
      </c>
      <c r="K170" s="43">
        <f t="shared" si="32"/>
        <v>3904.9999999999995</v>
      </c>
      <c r="L170" s="32">
        <f t="shared" si="33"/>
        <v>605.00000000000011</v>
      </c>
      <c r="M170" s="48">
        <v>1672</v>
      </c>
      <c r="N170" s="22">
        <f t="shared" si="34"/>
        <v>3899.5000000000005</v>
      </c>
      <c r="O170" s="22"/>
      <c r="P170" s="22">
        <f t="shared" si="35"/>
        <v>3250.5</v>
      </c>
      <c r="Q170" s="22">
        <f t="shared" si="37"/>
        <v>5835.18</v>
      </c>
      <c r="R170" s="22">
        <f t="shared" si="38"/>
        <v>8409.5</v>
      </c>
      <c r="S170" s="22">
        <f t="shared" si="40"/>
        <v>49164.82</v>
      </c>
      <c r="T170" s="33" t="s">
        <v>41</v>
      </c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</row>
    <row r="171" spans="1:563" s="9" customFormat="1" x14ac:dyDescent="0.25">
      <c r="A171" s="38">
        <v>165</v>
      </c>
      <c r="B171" s="19" t="s">
        <v>872</v>
      </c>
      <c r="C171" s="19" t="s">
        <v>860</v>
      </c>
      <c r="D171" s="19" t="s">
        <v>1100</v>
      </c>
      <c r="E171" s="19" t="s">
        <v>174</v>
      </c>
      <c r="F171" s="20" t="s">
        <v>867</v>
      </c>
      <c r="G171" s="21">
        <v>25000</v>
      </c>
      <c r="H171" s="19">
        <v>0</v>
      </c>
      <c r="I171" s="22">
        <v>25</v>
      </c>
      <c r="J171" s="49">
        <v>717.5</v>
      </c>
      <c r="K171" s="43">
        <f t="shared" si="32"/>
        <v>1774.9999999999998</v>
      </c>
      <c r="L171" s="32">
        <f t="shared" si="33"/>
        <v>275</v>
      </c>
      <c r="M171" s="48">
        <v>760</v>
      </c>
      <c r="N171" s="22">
        <f t="shared" si="34"/>
        <v>1772.5000000000002</v>
      </c>
      <c r="O171" s="22"/>
      <c r="P171" s="22">
        <f t="shared" si="35"/>
        <v>1477.5</v>
      </c>
      <c r="Q171" s="22">
        <f t="shared" si="37"/>
        <v>1502.5</v>
      </c>
      <c r="R171" s="22">
        <f t="shared" si="38"/>
        <v>3822.5</v>
      </c>
      <c r="S171" s="22">
        <f t="shared" si="40"/>
        <v>23497.5</v>
      </c>
      <c r="T171" s="33" t="s">
        <v>41</v>
      </c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</row>
    <row r="172" spans="1:563" s="9" customFormat="1" x14ac:dyDescent="0.25">
      <c r="A172" s="38">
        <v>166</v>
      </c>
      <c r="B172" s="19" t="s">
        <v>922</v>
      </c>
      <c r="C172" s="19" t="s">
        <v>860</v>
      </c>
      <c r="D172" s="19" t="s">
        <v>1100</v>
      </c>
      <c r="E172" s="19" t="s">
        <v>168</v>
      </c>
      <c r="F172" s="20" t="s">
        <v>867</v>
      </c>
      <c r="G172" s="21">
        <v>24000</v>
      </c>
      <c r="H172" s="19">
        <v>0</v>
      </c>
      <c r="I172" s="22">
        <v>25</v>
      </c>
      <c r="J172" s="49">
        <v>688.8</v>
      </c>
      <c r="K172" s="43">
        <f t="shared" si="32"/>
        <v>1703.9999999999998</v>
      </c>
      <c r="L172" s="32">
        <f t="shared" si="33"/>
        <v>264</v>
      </c>
      <c r="M172" s="48">
        <v>729.6</v>
      </c>
      <c r="N172" s="22">
        <f t="shared" si="34"/>
        <v>1701.6000000000001</v>
      </c>
      <c r="O172" s="22"/>
      <c r="P172" s="22">
        <f t="shared" si="35"/>
        <v>1418.4</v>
      </c>
      <c r="Q172" s="22">
        <f t="shared" si="37"/>
        <v>1443.4</v>
      </c>
      <c r="R172" s="22">
        <f t="shared" si="38"/>
        <v>3669.6</v>
      </c>
      <c r="S172" s="22">
        <f t="shared" si="40"/>
        <v>22556.6</v>
      </c>
      <c r="T172" s="33" t="s">
        <v>41</v>
      </c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</row>
    <row r="173" spans="1:563" s="9" customFormat="1" x14ac:dyDescent="0.25">
      <c r="A173" s="38">
        <v>167</v>
      </c>
      <c r="B173" s="19" t="s">
        <v>895</v>
      </c>
      <c r="C173" s="19" t="s">
        <v>860</v>
      </c>
      <c r="D173" s="19" t="s">
        <v>1100</v>
      </c>
      <c r="E173" s="19" t="s">
        <v>1010</v>
      </c>
      <c r="F173" s="20" t="s">
        <v>863</v>
      </c>
      <c r="G173" s="21">
        <v>24000</v>
      </c>
      <c r="H173" s="19">
        <v>0</v>
      </c>
      <c r="I173" s="22">
        <v>25</v>
      </c>
      <c r="J173" s="49">
        <v>688.8</v>
      </c>
      <c r="K173" s="43">
        <f t="shared" si="32"/>
        <v>1703.9999999999998</v>
      </c>
      <c r="L173" s="32">
        <f t="shared" si="33"/>
        <v>264</v>
      </c>
      <c r="M173" s="48">
        <v>729.6</v>
      </c>
      <c r="N173" s="22">
        <f t="shared" si="34"/>
        <v>1701.6000000000001</v>
      </c>
      <c r="O173" s="22"/>
      <c r="P173" s="22">
        <f t="shared" si="35"/>
        <v>1418.4</v>
      </c>
      <c r="Q173" s="22">
        <f t="shared" si="37"/>
        <v>1443.4</v>
      </c>
      <c r="R173" s="22">
        <f t="shared" si="38"/>
        <v>3669.6</v>
      </c>
      <c r="S173" s="22">
        <f t="shared" si="40"/>
        <v>22556.6</v>
      </c>
      <c r="T173" s="33" t="s">
        <v>41</v>
      </c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</row>
    <row r="174" spans="1:563" s="9" customFormat="1" x14ac:dyDescent="0.25">
      <c r="A174" s="38">
        <v>168</v>
      </c>
      <c r="B174" s="19" t="s">
        <v>943</v>
      </c>
      <c r="C174" s="19" t="s">
        <v>860</v>
      </c>
      <c r="D174" s="19" t="s">
        <v>1100</v>
      </c>
      <c r="E174" s="19" t="s">
        <v>168</v>
      </c>
      <c r="F174" s="20" t="s">
        <v>863</v>
      </c>
      <c r="G174" s="21">
        <v>24000</v>
      </c>
      <c r="H174" s="19">
        <v>0</v>
      </c>
      <c r="I174" s="22">
        <v>25</v>
      </c>
      <c r="J174" s="49">
        <v>688.8</v>
      </c>
      <c r="K174" s="43">
        <f t="shared" si="32"/>
        <v>1703.9999999999998</v>
      </c>
      <c r="L174" s="32">
        <f t="shared" si="33"/>
        <v>264</v>
      </c>
      <c r="M174" s="48">
        <v>729.6</v>
      </c>
      <c r="N174" s="22">
        <f t="shared" si="34"/>
        <v>1701.6000000000001</v>
      </c>
      <c r="O174" s="22"/>
      <c r="P174" s="22">
        <f t="shared" si="35"/>
        <v>1418.4</v>
      </c>
      <c r="Q174" s="22">
        <f t="shared" si="37"/>
        <v>1443.4</v>
      </c>
      <c r="R174" s="22">
        <f t="shared" si="38"/>
        <v>3669.6</v>
      </c>
      <c r="S174" s="22">
        <f t="shared" si="40"/>
        <v>22556.6</v>
      </c>
      <c r="T174" s="33" t="s">
        <v>41</v>
      </c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</row>
    <row r="175" spans="1:563" s="9" customFormat="1" x14ac:dyDescent="0.25">
      <c r="A175" s="38">
        <v>169</v>
      </c>
      <c r="B175" s="19" t="s">
        <v>165</v>
      </c>
      <c r="C175" s="19" t="s">
        <v>860</v>
      </c>
      <c r="D175" s="19" t="s">
        <v>1100</v>
      </c>
      <c r="E175" s="19" t="s">
        <v>173</v>
      </c>
      <c r="F175" s="20" t="s">
        <v>868</v>
      </c>
      <c r="G175" s="21">
        <v>24000</v>
      </c>
      <c r="H175" s="19">
        <v>0</v>
      </c>
      <c r="I175" s="22">
        <v>25</v>
      </c>
      <c r="J175" s="49">
        <v>688.8</v>
      </c>
      <c r="K175" s="43">
        <f t="shared" si="32"/>
        <v>1703.9999999999998</v>
      </c>
      <c r="L175" s="32">
        <f t="shared" si="33"/>
        <v>264</v>
      </c>
      <c r="M175" s="48">
        <v>729.6</v>
      </c>
      <c r="N175" s="22">
        <f t="shared" si="34"/>
        <v>1701.6000000000001</v>
      </c>
      <c r="O175" s="22"/>
      <c r="P175" s="22">
        <f t="shared" si="35"/>
        <v>1418.4</v>
      </c>
      <c r="Q175" s="22">
        <f t="shared" si="37"/>
        <v>1443.4</v>
      </c>
      <c r="R175" s="22">
        <f t="shared" si="38"/>
        <v>3669.6</v>
      </c>
      <c r="S175" s="22">
        <f t="shared" si="40"/>
        <v>22556.6</v>
      </c>
      <c r="T175" s="33" t="s">
        <v>41</v>
      </c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</row>
    <row r="176" spans="1:563" s="9" customFormat="1" x14ac:dyDescent="0.25">
      <c r="A176" s="38">
        <v>170</v>
      </c>
      <c r="B176" s="19" t="s">
        <v>167</v>
      </c>
      <c r="C176" s="19" t="s">
        <v>860</v>
      </c>
      <c r="D176" s="19" t="s">
        <v>1100</v>
      </c>
      <c r="E176" s="19" t="s">
        <v>173</v>
      </c>
      <c r="F176" s="20" t="s">
        <v>863</v>
      </c>
      <c r="G176" s="21">
        <v>24000</v>
      </c>
      <c r="H176" s="19">
        <v>0</v>
      </c>
      <c r="I176" s="22">
        <v>25</v>
      </c>
      <c r="J176" s="49">
        <v>688.8</v>
      </c>
      <c r="K176" s="43">
        <f t="shared" si="32"/>
        <v>1703.9999999999998</v>
      </c>
      <c r="L176" s="32">
        <f t="shared" si="33"/>
        <v>264</v>
      </c>
      <c r="M176" s="48">
        <v>729.6</v>
      </c>
      <c r="N176" s="22">
        <f t="shared" si="34"/>
        <v>1701.6000000000001</v>
      </c>
      <c r="O176" s="22"/>
      <c r="P176" s="22">
        <f t="shared" si="35"/>
        <v>1418.4</v>
      </c>
      <c r="Q176" s="22">
        <f t="shared" si="37"/>
        <v>1443.4</v>
      </c>
      <c r="R176" s="22">
        <f t="shared" si="38"/>
        <v>3669.6</v>
      </c>
      <c r="S176" s="22">
        <f t="shared" si="40"/>
        <v>22556.6</v>
      </c>
      <c r="T176" s="33" t="s">
        <v>41</v>
      </c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</row>
    <row r="177" spans="1:563" s="9" customFormat="1" x14ac:dyDescent="0.25">
      <c r="A177" s="38">
        <v>171</v>
      </c>
      <c r="B177" s="19" t="s">
        <v>163</v>
      </c>
      <c r="C177" s="19" t="s">
        <v>860</v>
      </c>
      <c r="D177" s="19" t="s">
        <v>1100</v>
      </c>
      <c r="E177" s="19" t="s">
        <v>39</v>
      </c>
      <c r="F177" s="20" t="s">
        <v>863</v>
      </c>
      <c r="G177" s="21">
        <v>24000</v>
      </c>
      <c r="H177" s="19">
        <v>0</v>
      </c>
      <c r="I177" s="22">
        <v>25</v>
      </c>
      <c r="J177" s="49">
        <v>688.8</v>
      </c>
      <c r="K177" s="43">
        <f t="shared" si="32"/>
        <v>1703.9999999999998</v>
      </c>
      <c r="L177" s="32">
        <f t="shared" si="33"/>
        <v>264</v>
      </c>
      <c r="M177" s="48">
        <v>729.6</v>
      </c>
      <c r="N177" s="22">
        <f t="shared" si="34"/>
        <v>1701.6000000000001</v>
      </c>
      <c r="O177" s="22"/>
      <c r="P177" s="22">
        <f t="shared" si="35"/>
        <v>1418.4</v>
      </c>
      <c r="Q177" s="22">
        <f t="shared" si="37"/>
        <v>1443.4</v>
      </c>
      <c r="R177" s="22">
        <f t="shared" si="38"/>
        <v>3669.6</v>
      </c>
      <c r="S177" s="22">
        <f t="shared" si="40"/>
        <v>22556.6</v>
      </c>
      <c r="T177" s="33" t="s">
        <v>41</v>
      </c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</row>
    <row r="178" spans="1:563" s="9" customFormat="1" x14ac:dyDescent="0.25">
      <c r="A178" s="38">
        <v>172</v>
      </c>
      <c r="B178" s="19" t="s">
        <v>894</v>
      </c>
      <c r="C178" s="19" t="s">
        <v>859</v>
      </c>
      <c r="D178" s="19" t="s">
        <v>1100</v>
      </c>
      <c r="E178" s="19" t="s">
        <v>171</v>
      </c>
      <c r="F178" s="20" t="s">
        <v>863</v>
      </c>
      <c r="G178" s="21">
        <v>16000</v>
      </c>
      <c r="H178" s="19">
        <v>0</v>
      </c>
      <c r="I178" s="22">
        <v>25</v>
      </c>
      <c r="J178" s="49">
        <v>459.2</v>
      </c>
      <c r="K178" s="43">
        <f t="shared" si="32"/>
        <v>1136</v>
      </c>
      <c r="L178" s="32">
        <f t="shared" si="33"/>
        <v>176.00000000000003</v>
      </c>
      <c r="M178" s="48">
        <v>486.4</v>
      </c>
      <c r="N178" s="22">
        <f t="shared" si="34"/>
        <v>1134.4000000000001</v>
      </c>
      <c r="O178" s="22"/>
      <c r="P178" s="22">
        <f t="shared" si="35"/>
        <v>945.59999999999991</v>
      </c>
      <c r="Q178" s="22">
        <f t="shared" si="37"/>
        <v>970.59999999999991</v>
      </c>
      <c r="R178" s="22">
        <f t="shared" si="38"/>
        <v>2446.4</v>
      </c>
      <c r="S178" s="22">
        <f t="shared" si="40"/>
        <v>15029.4</v>
      </c>
      <c r="T178" s="33" t="s">
        <v>41</v>
      </c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</row>
    <row r="179" spans="1:563" s="9" customFormat="1" x14ac:dyDescent="0.25">
      <c r="A179" s="38">
        <v>173</v>
      </c>
      <c r="B179" s="19" t="s">
        <v>959</v>
      </c>
      <c r="C179" s="19" t="s">
        <v>859</v>
      </c>
      <c r="D179" s="19" t="s">
        <v>1100</v>
      </c>
      <c r="E179" s="19" t="s">
        <v>171</v>
      </c>
      <c r="F179" s="20" t="s">
        <v>863</v>
      </c>
      <c r="G179" s="21">
        <v>16000</v>
      </c>
      <c r="H179" s="19">
        <v>0</v>
      </c>
      <c r="I179" s="22">
        <v>25</v>
      </c>
      <c r="J179" s="49">
        <v>459.2</v>
      </c>
      <c r="K179" s="43">
        <f t="shared" si="32"/>
        <v>1136</v>
      </c>
      <c r="L179" s="32">
        <f t="shared" si="33"/>
        <v>176.00000000000003</v>
      </c>
      <c r="M179" s="48">
        <v>486.4</v>
      </c>
      <c r="N179" s="22">
        <f t="shared" si="34"/>
        <v>1134.4000000000001</v>
      </c>
      <c r="O179" s="22"/>
      <c r="P179" s="22">
        <f t="shared" si="35"/>
        <v>945.59999999999991</v>
      </c>
      <c r="Q179" s="22">
        <f t="shared" si="37"/>
        <v>970.59999999999991</v>
      </c>
      <c r="R179" s="22">
        <f t="shared" si="38"/>
        <v>2446.4</v>
      </c>
      <c r="S179" s="22">
        <f t="shared" si="40"/>
        <v>15029.4</v>
      </c>
      <c r="T179" s="33" t="s">
        <v>41</v>
      </c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</row>
    <row r="180" spans="1:563" s="9" customFormat="1" x14ac:dyDescent="0.25">
      <c r="A180" s="38">
        <v>174</v>
      </c>
      <c r="B180" s="19" t="s">
        <v>960</v>
      </c>
      <c r="C180" s="19" t="s">
        <v>859</v>
      </c>
      <c r="D180" s="19" t="s">
        <v>1100</v>
      </c>
      <c r="E180" s="19" t="s">
        <v>171</v>
      </c>
      <c r="F180" s="20" t="s">
        <v>863</v>
      </c>
      <c r="G180" s="21">
        <v>16000</v>
      </c>
      <c r="H180" s="19">
        <v>0</v>
      </c>
      <c r="I180" s="22">
        <v>25</v>
      </c>
      <c r="J180" s="49">
        <v>459.2</v>
      </c>
      <c r="K180" s="43">
        <f t="shared" si="32"/>
        <v>1136</v>
      </c>
      <c r="L180" s="32">
        <f t="shared" si="33"/>
        <v>176.00000000000003</v>
      </c>
      <c r="M180" s="48">
        <v>486.4</v>
      </c>
      <c r="N180" s="22">
        <f t="shared" si="34"/>
        <v>1134.4000000000001</v>
      </c>
      <c r="O180" s="22"/>
      <c r="P180" s="22">
        <f t="shared" si="35"/>
        <v>945.59999999999991</v>
      </c>
      <c r="Q180" s="22">
        <f t="shared" si="37"/>
        <v>970.59999999999991</v>
      </c>
      <c r="R180" s="22">
        <f t="shared" si="38"/>
        <v>2446.4</v>
      </c>
      <c r="S180" s="22">
        <f t="shared" si="40"/>
        <v>15029.4</v>
      </c>
      <c r="T180" s="33" t="s">
        <v>41</v>
      </c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</row>
    <row r="181" spans="1:563" s="9" customFormat="1" x14ac:dyDescent="0.25">
      <c r="A181" s="38">
        <v>175</v>
      </c>
      <c r="B181" s="19" t="s">
        <v>969</v>
      </c>
      <c r="C181" s="19" t="s">
        <v>859</v>
      </c>
      <c r="D181" s="19" t="s">
        <v>1100</v>
      </c>
      <c r="E181" s="19" t="s">
        <v>171</v>
      </c>
      <c r="F181" s="20" t="s">
        <v>863</v>
      </c>
      <c r="G181" s="21">
        <v>16000</v>
      </c>
      <c r="H181" s="19">
        <v>0</v>
      </c>
      <c r="I181" s="22">
        <v>25</v>
      </c>
      <c r="J181" s="49">
        <v>459.2</v>
      </c>
      <c r="K181" s="43">
        <f t="shared" si="32"/>
        <v>1136</v>
      </c>
      <c r="L181" s="32">
        <f t="shared" si="33"/>
        <v>176.00000000000003</v>
      </c>
      <c r="M181" s="48">
        <v>486.4</v>
      </c>
      <c r="N181" s="22">
        <f t="shared" si="34"/>
        <v>1134.4000000000001</v>
      </c>
      <c r="O181" s="22"/>
      <c r="P181" s="22">
        <f t="shared" si="35"/>
        <v>945.59999999999991</v>
      </c>
      <c r="Q181" s="22">
        <f t="shared" si="37"/>
        <v>970.59999999999991</v>
      </c>
      <c r="R181" s="22">
        <f t="shared" si="38"/>
        <v>2446.4</v>
      </c>
      <c r="S181" s="22">
        <f t="shared" si="40"/>
        <v>15029.4</v>
      </c>
      <c r="T181" s="33" t="s">
        <v>41</v>
      </c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</row>
    <row r="182" spans="1:563" s="9" customFormat="1" x14ac:dyDescent="0.25">
      <c r="A182" s="38">
        <v>176</v>
      </c>
      <c r="B182" s="19" t="s">
        <v>970</v>
      </c>
      <c r="C182" s="19" t="s">
        <v>860</v>
      </c>
      <c r="D182" s="19" t="s">
        <v>1100</v>
      </c>
      <c r="E182" s="19" t="s">
        <v>171</v>
      </c>
      <c r="F182" s="20" t="s">
        <v>863</v>
      </c>
      <c r="G182" s="21">
        <v>16000</v>
      </c>
      <c r="H182" s="19">
        <v>0</v>
      </c>
      <c r="I182" s="22">
        <v>25</v>
      </c>
      <c r="J182" s="49">
        <v>459.2</v>
      </c>
      <c r="K182" s="43">
        <f t="shared" ref="K182:K253" si="41">+G182*7.1%</f>
        <v>1136</v>
      </c>
      <c r="L182" s="32">
        <f t="shared" ref="L182:L253" si="42">+G182*1.1%</f>
        <v>176.00000000000003</v>
      </c>
      <c r="M182" s="48">
        <v>486.4</v>
      </c>
      <c r="N182" s="22">
        <f t="shared" ref="N182:N253" si="43">+G182*7.09%</f>
        <v>1134.4000000000001</v>
      </c>
      <c r="O182" s="22"/>
      <c r="P182" s="22">
        <f t="shared" si="35"/>
        <v>945.59999999999991</v>
      </c>
      <c r="Q182" s="22">
        <f t="shared" si="37"/>
        <v>970.59999999999991</v>
      </c>
      <c r="R182" s="22">
        <f t="shared" si="38"/>
        <v>2446.4</v>
      </c>
      <c r="S182" s="22">
        <f t="shared" si="40"/>
        <v>15029.4</v>
      </c>
      <c r="T182" s="33" t="s">
        <v>41</v>
      </c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</row>
    <row r="183" spans="1:563" s="9" customFormat="1" x14ac:dyDescent="0.25">
      <c r="A183" s="38">
        <v>177</v>
      </c>
      <c r="B183" s="19" t="s">
        <v>971</v>
      </c>
      <c r="C183" s="19" t="s">
        <v>859</v>
      </c>
      <c r="D183" s="19" t="s">
        <v>1100</v>
      </c>
      <c r="E183" s="19" t="s">
        <v>171</v>
      </c>
      <c r="F183" s="20" t="s">
        <v>863</v>
      </c>
      <c r="G183" s="21">
        <v>16000</v>
      </c>
      <c r="H183" s="19">
        <v>0</v>
      </c>
      <c r="I183" s="22">
        <v>25</v>
      </c>
      <c r="J183" s="49">
        <v>459.2</v>
      </c>
      <c r="K183" s="43">
        <f t="shared" si="41"/>
        <v>1136</v>
      </c>
      <c r="L183" s="32">
        <f t="shared" si="42"/>
        <v>176.00000000000003</v>
      </c>
      <c r="M183" s="48">
        <v>486.4</v>
      </c>
      <c r="N183" s="22">
        <f t="shared" si="43"/>
        <v>1134.4000000000001</v>
      </c>
      <c r="O183" s="22"/>
      <c r="P183" s="22">
        <f t="shared" si="35"/>
        <v>945.59999999999991</v>
      </c>
      <c r="Q183" s="22">
        <f t="shared" si="37"/>
        <v>970.59999999999991</v>
      </c>
      <c r="R183" s="22">
        <f t="shared" si="38"/>
        <v>2446.4</v>
      </c>
      <c r="S183" s="22">
        <f t="shared" si="40"/>
        <v>15029.4</v>
      </c>
      <c r="T183" s="33" t="s">
        <v>41</v>
      </c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</row>
    <row r="184" spans="1:563" s="9" customFormat="1" x14ac:dyDescent="0.25">
      <c r="A184" s="38">
        <v>178</v>
      </c>
      <c r="B184" s="19" t="s">
        <v>979</v>
      </c>
      <c r="C184" s="19" t="s">
        <v>859</v>
      </c>
      <c r="D184" s="19" t="s">
        <v>1100</v>
      </c>
      <c r="E184" s="19" t="s">
        <v>171</v>
      </c>
      <c r="F184" s="20" t="s">
        <v>863</v>
      </c>
      <c r="G184" s="21">
        <v>16000</v>
      </c>
      <c r="H184" s="19">
        <v>0</v>
      </c>
      <c r="I184" s="22">
        <v>25</v>
      </c>
      <c r="J184" s="49">
        <v>459.2</v>
      </c>
      <c r="K184" s="43">
        <f t="shared" si="41"/>
        <v>1136</v>
      </c>
      <c r="L184" s="32">
        <f t="shared" si="42"/>
        <v>176.00000000000003</v>
      </c>
      <c r="M184" s="48">
        <v>486.4</v>
      </c>
      <c r="N184" s="22">
        <f t="shared" si="43"/>
        <v>1134.4000000000001</v>
      </c>
      <c r="O184" s="22"/>
      <c r="P184" s="22">
        <f t="shared" si="35"/>
        <v>945.59999999999991</v>
      </c>
      <c r="Q184" s="22">
        <f t="shared" si="37"/>
        <v>970.59999999999991</v>
      </c>
      <c r="R184" s="22">
        <f t="shared" si="38"/>
        <v>2446.4</v>
      </c>
      <c r="S184" s="22">
        <f t="shared" si="40"/>
        <v>15029.4</v>
      </c>
      <c r="T184" s="33" t="s">
        <v>41</v>
      </c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</row>
    <row r="185" spans="1:563" s="9" customFormat="1" x14ac:dyDescent="0.25">
      <c r="A185" s="38">
        <v>179</v>
      </c>
      <c r="B185" s="19" t="s">
        <v>980</v>
      </c>
      <c r="C185" s="19" t="s">
        <v>859</v>
      </c>
      <c r="D185" s="19" t="s">
        <v>1100</v>
      </c>
      <c r="E185" s="19" t="s">
        <v>171</v>
      </c>
      <c r="F185" s="20" t="s">
        <v>863</v>
      </c>
      <c r="G185" s="21">
        <v>16000</v>
      </c>
      <c r="H185" s="19">
        <v>0</v>
      </c>
      <c r="I185" s="22">
        <v>25</v>
      </c>
      <c r="J185" s="49">
        <v>459.2</v>
      </c>
      <c r="K185" s="43">
        <f t="shared" si="41"/>
        <v>1136</v>
      </c>
      <c r="L185" s="32">
        <f t="shared" si="42"/>
        <v>176.00000000000003</v>
      </c>
      <c r="M185" s="48">
        <v>486.4</v>
      </c>
      <c r="N185" s="22">
        <f t="shared" si="43"/>
        <v>1134.4000000000001</v>
      </c>
      <c r="O185" s="22"/>
      <c r="P185" s="22">
        <f t="shared" si="35"/>
        <v>945.59999999999991</v>
      </c>
      <c r="Q185" s="22">
        <f t="shared" si="37"/>
        <v>970.59999999999991</v>
      </c>
      <c r="R185" s="22">
        <f t="shared" si="38"/>
        <v>2446.4</v>
      </c>
      <c r="S185" s="22">
        <f t="shared" si="40"/>
        <v>15029.4</v>
      </c>
      <c r="T185" s="33" t="s">
        <v>41</v>
      </c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</row>
    <row r="186" spans="1:563" s="9" customFormat="1" x14ac:dyDescent="0.25">
      <c r="A186" s="38">
        <v>180</v>
      </c>
      <c r="B186" s="19" t="s">
        <v>982</v>
      </c>
      <c r="C186" s="19" t="s">
        <v>859</v>
      </c>
      <c r="D186" s="19" t="s">
        <v>1100</v>
      </c>
      <c r="E186" s="19" t="s">
        <v>171</v>
      </c>
      <c r="F186" s="20" t="s">
        <v>863</v>
      </c>
      <c r="G186" s="21">
        <v>16000</v>
      </c>
      <c r="H186" s="19">
        <v>0</v>
      </c>
      <c r="I186" s="22">
        <v>25</v>
      </c>
      <c r="J186" s="49">
        <v>459.2</v>
      </c>
      <c r="K186" s="43">
        <f t="shared" si="41"/>
        <v>1136</v>
      </c>
      <c r="L186" s="32">
        <f t="shared" si="42"/>
        <v>176.00000000000003</v>
      </c>
      <c r="M186" s="48">
        <v>486.4</v>
      </c>
      <c r="N186" s="22">
        <f t="shared" si="43"/>
        <v>1134.4000000000001</v>
      </c>
      <c r="O186" s="22"/>
      <c r="P186" s="22">
        <f t="shared" ref="P186:P253" si="44">+J186+M186</f>
        <v>945.59999999999991</v>
      </c>
      <c r="Q186" s="22">
        <f t="shared" si="37"/>
        <v>970.59999999999991</v>
      </c>
      <c r="R186" s="22">
        <f t="shared" si="38"/>
        <v>2446.4</v>
      </c>
      <c r="S186" s="22">
        <f t="shared" si="40"/>
        <v>15029.4</v>
      </c>
      <c r="T186" s="33" t="s">
        <v>41</v>
      </c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</row>
    <row r="187" spans="1:563" s="18" customFormat="1" x14ac:dyDescent="0.25">
      <c r="A187" s="38">
        <v>181</v>
      </c>
      <c r="B187" s="19" t="s">
        <v>1044</v>
      </c>
      <c r="C187" s="19" t="s">
        <v>859</v>
      </c>
      <c r="D187" s="19" t="s">
        <v>1100</v>
      </c>
      <c r="E187" s="19" t="s">
        <v>171</v>
      </c>
      <c r="F187" s="20" t="s">
        <v>863</v>
      </c>
      <c r="G187" s="21">
        <v>16000</v>
      </c>
      <c r="H187" s="19">
        <v>0</v>
      </c>
      <c r="I187" s="22">
        <v>25</v>
      </c>
      <c r="J187" s="49">
        <v>459.2</v>
      </c>
      <c r="K187" s="43">
        <f t="shared" si="41"/>
        <v>1136</v>
      </c>
      <c r="L187" s="32">
        <f t="shared" si="42"/>
        <v>176.00000000000003</v>
      </c>
      <c r="M187" s="48">
        <v>486.4</v>
      </c>
      <c r="N187" s="22">
        <f t="shared" si="43"/>
        <v>1134.4000000000001</v>
      </c>
      <c r="O187" s="22"/>
      <c r="P187" s="22">
        <f t="shared" si="44"/>
        <v>945.59999999999991</v>
      </c>
      <c r="Q187" s="22">
        <f t="shared" si="37"/>
        <v>970.59999999999991</v>
      </c>
      <c r="R187" s="22">
        <f t="shared" si="38"/>
        <v>2446.4</v>
      </c>
      <c r="S187" s="22">
        <f t="shared" si="40"/>
        <v>15029.4</v>
      </c>
      <c r="T187" s="33" t="s">
        <v>41</v>
      </c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</row>
    <row r="188" spans="1:563" s="18" customFormat="1" x14ac:dyDescent="0.25">
      <c r="A188" s="38">
        <v>182</v>
      </c>
      <c r="B188" s="19" t="s">
        <v>1047</v>
      </c>
      <c r="C188" s="19" t="s">
        <v>859</v>
      </c>
      <c r="D188" s="19" t="s">
        <v>1100</v>
      </c>
      <c r="E188" s="19" t="s">
        <v>171</v>
      </c>
      <c r="F188" s="20" t="s">
        <v>863</v>
      </c>
      <c r="G188" s="21">
        <v>16000</v>
      </c>
      <c r="H188" s="19">
        <v>0</v>
      </c>
      <c r="I188" s="22">
        <v>25</v>
      </c>
      <c r="J188" s="49">
        <v>459.2</v>
      </c>
      <c r="K188" s="43">
        <f t="shared" si="41"/>
        <v>1136</v>
      </c>
      <c r="L188" s="32">
        <f t="shared" si="42"/>
        <v>176.00000000000003</v>
      </c>
      <c r="M188" s="48">
        <v>486.4</v>
      </c>
      <c r="N188" s="22">
        <f t="shared" si="43"/>
        <v>1134.4000000000001</v>
      </c>
      <c r="O188" s="22"/>
      <c r="P188" s="22">
        <f t="shared" si="44"/>
        <v>945.59999999999991</v>
      </c>
      <c r="Q188" s="22">
        <f t="shared" si="37"/>
        <v>970.59999999999991</v>
      </c>
      <c r="R188" s="22">
        <f t="shared" si="38"/>
        <v>2446.4</v>
      </c>
      <c r="S188" s="22">
        <f t="shared" si="40"/>
        <v>15029.4</v>
      </c>
      <c r="T188" s="33" t="s">
        <v>41</v>
      </c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</row>
    <row r="189" spans="1:563" s="9" customFormat="1" x14ac:dyDescent="0.25">
      <c r="A189" s="38">
        <v>183</v>
      </c>
      <c r="B189" s="19" t="s">
        <v>175</v>
      </c>
      <c r="C189" s="19" t="s">
        <v>859</v>
      </c>
      <c r="D189" s="19" t="s">
        <v>1098</v>
      </c>
      <c r="E189" s="19" t="s">
        <v>179</v>
      </c>
      <c r="F189" s="20" t="s">
        <v>868</v>
      </c>
      <c r="G189" s="21">
        <v>65000</v>
      </c>
      <c r="H189" s="21">
        <v>4427.58</v>
      </c>
      <c r="I189" s="22">
        <v>25</v>
      </c>
      <c r="J189" s="49">
        <v>1865.5</v>
      </c>
      <c r="K189" s="43">
        <f t="shared" si="41"/>
        <v>4615</v>
      </c>
      <c r="L189" s="32">
        <f t="shared" si="42"/>
        <v>715.00000000000011</v>
      </c>
      <c r="M189" s="48">
        <v>1976</v>
      </c>
      <c r="N189" s="22">
        <f t="shared" si="43"/>
        <v>4608.5</v>
      </c>
      <c r="O189" s="22"/>
      <c r="P189" s="22">
        <f t="shared" si="44"/>
        <v>3841.5</v>
      </c>
      <c r="Q189" s="22">
        <f t="shared" si="37"/>
        <v>8294.08</v>
      </c>
      <c r="R189" s="22">
        <f t="shared" si="38"/>
        <v>9938.5</v>
      </c>
      <c r="S189" s="22">
        <f t="shared" si="40"/>
        <v>56705.919999999998</v>
      </c>
      <c r="T189" s="33" t="s">
        <v>41</v>
      </c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</row>
    <row r="190" spans="1:563" s="9" customFormat="1" x14ac:dyDescent="0.25">
      <c r="A190" s="38">
        <v>184</v>
      </c>
      <c r="B190" s="19" t="s">
        <v>176</v>
      </c>
      <c r="C190" s="19" t="s">
        <v>860</v>
      </c>
      <c r="D190" s="19" t="s">
        <v>1098</v>
      </c>
      <c r="E190" s="19" t="s">
        <v>180</v>
      </c>
      <c r="F190" s="20" t="s">
        <v>867</v>
      </c>
      <c r="G190" s="21">
        <v>35000</v>
      </c>
      <c r="H190" s="19">
        <v>0</v>
      </c>
      <c r="I190" s="22">
        <v>25</v>
      </c>
      <c r="J190" s="49">
        <v>1004.5</v>
      </c>
      <c r="K190" s="43">
        <f t="shared" si="41"/>
        <v>2485</v>
      </c>
      <c r="L190" s="32">
        <f t="shared" si="42"/>
        <v>385.00000000000006</v>
      </c>
      <c r="M190" s="48">
        <v>1064</v>
      </c>
      <c r="N190" s="22">
        <f t="shared" si="43"/>
        <v>2481.5</v>
      </c>
      <c r="O190" s="22"/>
      <c r="P190" s="22">
        <f t="shared" si="44"/>
        <v>2068.5</v>
      </c>
      <c r="Q190" s="22">
        <f t="shared" si="37"/>
        <v>2093.5</v>
      </c>
      <c r="R190" s="22">
        <f t="shared" si="38"/>
        <v>5351.5</v>
      </c>
      <c r="S190" s="22">
        <f t="shared" si="40"/>
        <v>32906.5</v>
      </c>
      <c r="T190" s="33" t="s">
        <v>41</v>
      </c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</row>
    <row r="191" spans="1:563" s="9" customFormat="1" x14ac:dyDescent="0.25">
      <c r="A191" s="38">
        <v>185</v>
      </c>
      <c r="B191" s="19" t="s">
        <v>177</v>
      </c>
      <c r="C191" s="19" t="s">
        <v>859</v>
      </c>
      <c r="D191" s="19" t="s">
        <v>1098</v>
      </c>
      <c r="E191" s="19" t="s">
        <v>139</v>
      </c>
      <c r="F191" s="20" t="s">
        <v>867</v>
      </c>
      <c r="G191" s="21">
        <v>35000</v>
      </c>
      <c r="H191" s="19">
        <v>0</v>
      </c>
      <c r="I191" s="22">
        <v>25</v>
      </c>
      <c r="J191" s="49">
        <v>1004.5</v>
      </c>
      <c r="K191" s="43">
        <f t="shared" si="41"/>
        <v>2485</v>
      </c>
      <c r="L191" s="32">
        <f t="shared" si="42"/>
        <v>385.00000000000006</v>
      </c>
      <c r="M191" s="48">
        <v>1064</v>
      </c>
      <c r="N191" s="22">
        <f t="shared" si="43"/>
        <v>2481.5</v>
      </c>
      <c r="O191" s="22"/>
      <c r="P191" s="22">
        <f t="shared" si="44"/>
        <v>2068.5</v>
      </c>
      <c r="Q191" s="22">
        <f t="shared" si="37"/>
        <v>2093.5</v>
      </c>
      <c r="R191" s="22">
        <f t="shared" si="38"/>
        <v>5351.5</v>
      </c>
      <c r="S191" s="22">
        <f t="shared" si="40"/>
        <v>32906.5</v>
      </c>
      <c r="T191" s="33" t="s">
        <v>41</v>
      </c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</row>
    <row r="192" spans="1:563" s="9" customFormat="1" x14ac:dyDescent="0.25">
      <c r="A192" s="38">
        <v>186</v>
      </c>
      <c r="B192" s="19" t="s">
        <v>850</v>
      </c>
      <c r="C192" s="19" t="s">
        <v>860</v>
      </c>
      <c r="D192" s="19" t="s">
        <v>1099</v>
      </c>
      <c r="E192" s="19" t="s">
        <v>851</v>
      </c>
      <c r="F192" s="20" t="s">
        <v>867</v>
      </c>
      <c r="G192" s="21">
        <v>42000</v>
      </c>
      <c r="H192" s="19">
        <v>724.92</v>
      </c>
      <c r="I192" s="22">
        <v>25</v>
      </c>
      <c r="J192" s="49">
        <v>1205.4000000000001</v>
      </c>
      <c r="K192" s="43">
        <f t="shared" si="41"/>
        <v>2981.9999999999995</v>
      </c>
      <c r="L192" s="32">
        <f t="shared" si="42"/>
        <v>462.00000000000006</v>
      </c>
      <c r="M192" s="56">
        <v>1276.8</v>
      </c>
      <c r="N192" s="22">
        <f t="shared" si="43"/>
        <v>2977.8</v>
      </c>
      <c r="O192" s="22"/>
      <c r="P192" s="22">
        <f t="shared" si="44"/>
        <v>2482.1999999999998</v>
      </c>
      <c r="Q192" s="22">
        <f t="shared" si="37"/>
        <v>3232.12</v>
      </c>
      <c r="R192" s="22">
        <f t="shared" si="38"/>
        <v>6421.7999999999993</v>
      </c>
      <c r="S192" s="22">
        <f t="shared" si="40"/>
        <v>38767.879999999997</v>
      </c>
      <c r="T192" s="33" t="s">
        <v>41</v>
      </c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</row>
    <row r="193" spans="1:563" s="9" customFormat="1" x14ac:dyDescent="0.25">
      <c r="A193" s="38">
        <v>187</v>
      </c>
      <c r="B193" s="19" t="s">
        <v>1072</v>
      </c>
      <c r="C193" s="19" t="s">
        <v>860</v>
      </c>
      <c r="D193" s="19" t="s">
        <v>1099</v>
      </c>
      <c r="E193" s="19" t="s">
        <v>173</v>
      </c>
      <c r="F193" s="20" t="s">
        <v>867</v>
      </c>
      <c r="G193" s="21">
        <v>24000</v>
      </c>
      <c r="H193" s="19">
        <v>0</v>
      </c>
      <c r="I193" s="22">
        <v>25</v>
      </c>
      <c r="J193" s="49">
        <v>688.8</v>
      </c>
      <c r="K193" s="43">
        <f t="shared" si="41"/>
        <v>1703.9999999999998</v>
      </c>
      <c r="L193" s="32">
        <f t="shared" si="42"/>
        <v>264</v>
      </c>
      <c r="M193" s="56">
        <v>729.6</v>
      </c>
      <c r="N193" s="22">
        <f t="shared" si="43"/>
        <v>1701.6000000000001</v>
      </c>
      <c r="O193" s="22"/>
      <c r="P193" s="22">
        <f t="shared" si="44"/>
        <v>1418.4</v>
      </c>
      <c r="Q193" s="22">
        <f t="shared" si="37"/>
        <v>1443.4</v>
      </c>
      <c r="R193" s="22">
        <f t="shared" si="38"/>
        <v>3669.6</v>
      </c>
      <c r="S193" s="22">
        <f t="shared" si="40"/>
        <v>22556.6</v>
      </c>
      <c r="T193" s="33" t="s">
        <v>41</v>
      </c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</row>
    <row r="194" spans="1:563" s="9" customFormat="1" x14ac:dyDescent="0.25">
      <c r="A194" s="38">
        <v>188</v>
      </c>
      <c r="B194" s="19" t="s">
        <v>182</v>
      </c>
      <c r="C194" s="19" t="s">
        <v>860</v>
      </c>
      <c r="D194" s="19" t="s">
        <v>1099</v>
      </c>
      <c r="E194" s="19" t="s">
        <v>174</v>
      </c>
      <c r="F194" s="20" t="s">
        <v>863</v>
      </c>
      <c r="G194" s="21">
        <v>28350</v>
      </c>
      <c r="H194" s="19">
        <v>0</v>
      </c>
      <c r="I194" s="22">
        <v>25</v>
      </c>
      <c r="J194" s="49">
        <v>813.65</v>
      </c>
      <c r="K194" s="43">
        <f t="shared" si="41"/>
        <v>2012.85</v>
      </c>
      <c r="L194" s="32">
        <f t="shared" si="42"/>
        <v>311.85000000000002</v>
      </c>
      <c r="M194" s="48">
        <v>861.84</v>
      </c>
      <c r="N194" s="22">
        <f t="shared" si="43"/>
        <v>2010.0150000000001</v>
      </c>
      <c r="O194" s="22"/>
      <c r="P194" s="22">
        <f t="shared" si="44"/>
        <v>1675.49</v>
      </c>
      <c r="Q194" s="22">
        <f t="shared" si="37"/>
        <v>1700.49</v>
      </c>
      <c r="R194" s="22">
        <f t="shared" si="38"/>
        <v>4334.7150000000001</v>
      </c>
      <c r="S194" s="22">
        <f t="shared" si="40"/>
        <v>26649.51</v>
      </c>
      <c r="T194" s="33" t="s">
        <v>41</v>
      </c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</row>
    <row r="195" spans="1:563" s="9" customFormat="1" x14ac:dyDescent="0.25">
      <c r="A195" s="38">
        <v>189</v>
      </c>
      <c r="B195" s="19" t="s">
        <v>181</v>
      </c>
      <c r="C195" s="19" t="s">
        <v>860</v>
      </c>
      <c r="D195" s="19" t="s">
        <v>1099</v>
      </c>
      <c r="E195" s="19" t="s">
        <v>183</v>
      </c>
      <c r="F195" s="20" t="s">
        <v>868</v>
      </c>
      <c r="G195" s="21">
        <v>16000</v>
      </c>
      <c r="H195" s="19">
        <v>0</v>
      </c>
      <c r="I195" s="22">
        <v>25</v>
      </c>
      <c r="J195" s="49">
        <v>459.2</v>
      </c>
      <c r="K195" s="43">
        <f t="shared" si="41"/>
        <v>1136</v>
      </c>
      <c r="L195" s="32">
        <f t="shared" si="42"/>
        <v>176.00000000000003</v>
      </c>
      <c r="M195" s="48">
        <v>486.4</v>
      </c>
      <c r="N195" s="22">
        <f t="shared" si="43"/>
        <v>1134.4000000000001</v>
      </c>
      <c r="O195" s="22"/>
      <c r="P195" s="22">
        <f t="shared" si="44"/>
        <v>945.59999999999991</v>
      </c>
      <c r="Q195" s="22">
        <f t="shared" si="37"/>
        <v>970.59999999999991</v>
      </c>
      <c r="R195" s="22">
        <f t="shared" si="38"/>
        <v>2446.4</v>
      </c>
      <c r="S195" s="22">
        <f t="shared" si="40"/>
        <v>15029.4</v>
      </c>
      <c r="T195" s="33" t="s">
        <v>41</v>
      </c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</row>
    <row r="196" spans="1:563" s="9" customFormat="1" x14ac:dyDescent="0.25">
      <c r="A196" s="38">
        <v>190</v>
      </c>
      <c r="B196" s="19" t="s">
        <v>201</v>
      </c>
      <c r="C196" s="19" t="s">
        <v>860</v>
      </c>
      <c r="D196" s="19" t="s">
        <v>193</v>
      </c>
      <c r="E196" s="19" t="s">
        <v>204</v>
      </c>
      <c r="F196" s="20" t="s">
        <v>863</v>
      </c>
      <c r="G196" s="21">
        <v>25000</v>
      </c>
      <c r="H196" s="19">
        <v>0</v>
      </c>
      <c r="I196" s="22">
        <v>25</v>
      </c>
      <c r="J196" s="49">
        <v>717.5</v>
      </c>
      <c r="K196" s="43">
        <f t="shared" si="41"/>
        <v>1774.9999999999998</v>
      </c>
      <c r="L196" s="32">
        <f t="shared" si="42"/>
        <v>275</v>
      </c>
      <c r="M196" s="48">
        <v>760</v>
      </c>
      <c r="N196" s="22">
        <f t="shared" si="43"/>
        <v>1772.5000000000002</v>
      </c>
      <c r="O196" s="22"/>
      <c r="P196" s="22">
        <f t="shared" si="44"/>
        <v>1477.5</v>
      </c>
      <c r="Q196" s="22">
        <f t="shared" si="37"/>
        <v>1502.5</v>
      </c>
      <c r="R196" s="22">
        <f t="shared" si="38"/>
        <v>3822.5</v>
      </c>
      <c r="S196" s="22">
        <f t="shared" si="40"/>
        <v>23497.5</v>
      </c>
      <c r="T196" s="33" t="s">
        <v>41</v>
      </c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</row>
    <row r="197" spans="1:563" s="11" customFormat="1" ht="16.5" x14ac:dyDescent="0.25">
      <c r="A197" s="38">
        <v>191</v>
      </c>
      <c r="B197" s="24" t="s">
        <v>844</v>
      </c>
      <c r="C197" s="24" t="s">
        <v>859</v>
      </c>
      <c r="D197" s="19" t="s">
        <v>193</v>
      </c>
      <c r="E197" s="24" t="s">
        <v>64</v>
      </c>
      <c r="F197" s="25" t="s">
        <v>867</v>
      </c>
      <c r="G197" s="26">
        <v>30000</v>
      </c>
      <c r="H197" s="19">
        <v>0</v>
      </c>
      <c r="I197" s="22">
        <v>25</v>
      </c>
      <c r="J197" s="53">
        <v>861</v>
      </c>
      <c r="K197" s="43">
        <f t="shared" si="41"/>
        <v>2130</v>
      </c>
      <c r="L197" s="32">
        <f t="shared" si="42"/>
        <v>330.00000000000006</v>
      </c>
      <c r="M197" s="48">
        <v>912</v>
      </c>
      <c r="N197" s="22">
        <f t="shared" si="43"/>
        <v>2127</v>
      </c>
      <c r="O197" s="27"/>
      <c r="P197" s="22">
        <f t="shared" si="44"/>
        <v>1773</v>
      </c>
      <c r="Q197" s="22">
        <f t="shared" si="37"/>
        <v>1798</v>
      </c>
      <c r="R197" s="22">
        <f t="shared" si="38"/>
        <v>4587</v>
      </c>
      <c r="S197" s="22">
        <f t="shared" si="40"/>
        <v>28202</v>
      </c>
      <c r="T197" s="33" t="s">
        <v>41</v>
      </c>
      <c r="U197" s="133"/>
      <c r="V197" s="79"/>
      <c r="W197" s="79"/>
      <c r="X197" s="79"/>
      <c r="Y197" s="79"/>
      <c r="Z197" s="79"/>
      <c r="AA197" s="79"/>
      <c r="AB197" s="79"/>
      <c r="AC197" s="79"/>
      <c r="AD197" s="79"/>
      <c r="AE197" s="79"/>
      <c r="AF197" s="79"/>
      <c r="AG197" s="79"/>
      <c r="AH197" s="79"/>
      <c r="AI197" s="79"/>
      <c r="AJ197" s="79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U197" s="79"/>
      <c r="AV197" s="79"/>
      <c r="AW197" s="79"/>
      <c r="AX197" s="79"/>
      <c r="AY197" s="79"/>
      <c r="AZ197" s="79"/>
      <c r="BA197" s="79"/>
      <c r="BB197" s="79"/>
      <c r="BC197" s="79"/>
      <c r="BD197" s="79"/>
      <c r="BE197" s="79"/>
      <c r="BF197" s="79"/>
      <c r="BG197" s="79"/>
      <c r="BH197" s="79"/>
      <c r="BI197" s="79"/>
      <c r="BJ197" s="79"/>
      <c r="BK197" s="79"/>
      <c r="BL197" s="79"/>
      <c r="BM197" s="79"/>
      <c r="BN197" s="79"/>
      <c r="BO197" s="79"/>
      <c r="BP197" s="79"/>
      <c r="BQ197" s="79"/>
      <c r="BR197" s="79"/>
      <c r="BS197" s="79"/>
      <c r="BT197" s="79"/>
      <c r="BU197" s="79"/>
      <c r="BV197" s="79"/>
      <c r="BW197" s="79"/>
      <c r="BX197" s="79"/>
      <c r="BY197" s="79"/>
      <c r="BZ197" s="79"/>
      <c r="CA197" s="79"/>
      <c r="CB197" s="79"/>
      <c r="CC197" s="79"/>
      <c r="CD197" s="79"/>
      <c r="CE197" s="79"/>
      <c r="CF197" s="79"/>
      <c r="CG197" s="79"/>
      <c r="CH197" s="79"/>
      <c r="CI197" s="79"/>
      <c r="CJ197" s="79"/>
      <c r="CK197" s="79"/>
      <c r="CL197" s="79"/>
      <c r="CM197" s="79"/>
      <c r="CN197" s="79"/>
      <c r="CO197" s="79"/>
      <c r="CP197" s="79"/>
      <c r="CQ197" s="79"/>
      <c r="CR197" s="79"/>
      <c r="CS197" s="79"/>
      <c r="CT197" s="79"/>
      <c r="CU197" s="79"/>
      <c r="CV197" s="79"/>
      <c r="CW197" s="79"/>
      <c r="CX197" s="79"/>
      <c r="CY197" s="79"/>
      <c r="CZ197" s="79"/>
      <c r="DA197" s="79"/>
      <c r="DB197" s="79"/>
      <c r="DC197" s="79"/>
      <c r="DD197" s="79"/>
      <c r="DE197" s="79"/>
      <c r="DF197" s="79"/>
      <c r="DG197" s="79"/>
      <c r="DH197" s="79"/>
      <c r="DI197" s="79"/>
      <c r="DJ197" s="79"/>
      <c r="DK197" s="79"/>
      <c r="DL197" s="79"/>
      <c r="DM197" s="79"/>
      <c r="DN197" s="79"/>
      <c r="DO197" s="79"/>
      <c r="DP197" s="79"/>
      <c r="DQ197" s="79"/>
      <c r="DR197" s="79"/>
      <c r="DS197" s="79"/>
      <c r="DT197" s="79"/>
      <c r="DU197" s="79"/>
      <c r="DV197" s="79"/>
      <c r="DW197" s="79"/>
      <c r="DX197" s="79"/>
      <c r="DY197" s="79"/>
      <c r="DZ197" s="79"/>
      <c r="EA197" s="79"/>
      <c r="EB197" s="79"/>
      <c r="EC197" s="79"/>
      <c r="ED197" s="79"/>
      <c r="EE197" s="79"/>
      <c r="EF197" s="79"/>
      <c r="EG197" s="79"/>
      <c r="EH197" s="79"/>
      <c r="EI197" s="79"/>
      <c r="EJ197" s="79"/>
      <c r="EK197" s="79"/>
      <c r="EL197" s="79"/>
      <c r="EM197" s="79"/>
      <c r="EN197" s="79"/>
      <c r="EO197" s="79"/>
      <c r="EP197" s="79"/>
      <c r="EQ197" s="79"/>
      <c r="ER197" s="79"/>
      <c r="ES197" s="79"/>
      <c r="ET197" s="79"/>
      <c r="EU197" s="79"/>
      <c r="EV197" s="79"/>
      <c r="EW197" s="79"/>
      <c r="EX197" s="79"/>
      <c r="EY197" s="79"/>
      <c r="EZ197" s="79"/>
      <c r="FA197" s="79"/>
      <c r="FB197" s="79"/>
      <c r="FC197" s="79"/>
      <c r="FD197" s="79"/>
      <c r="FE197" s="79"/>
      <c r="FF197" s="79"/>
      <c r="FG197" s="79"/>
      <c r="FH197" s="79"/>
      <c r="FI197" s="79"/>
      <c r="FJ197" s="79"/>
      <c r="FK197" s="79"/>
      <c r="FL197" s="79"/>
      <c r="FM197" s="79"/>
      <c r="FN197" s="79"/>
      <c r="FO197" s="79"/>
      <c r="FP197" s="79"/>
      <c r="FQ197" s="79"/>
      <c r="FR197" s="79"/>
      <c r="FS197" s="79"/>
      <c r="FT197" s="79"/>
      <c r="FU197" s="79"/>
      <c r="FV197" s="79"/>
      <c r="FW197" s="79"/>
      <c r="FX197" s="79"/>
      <c r="FY197" s="79"/>
      <c r="FZ197" s="79"/>
      <c r="GA197" s="79"/>
      <c r="GB197" s="79"/>
      <c r="GC197" s="79"/>
      <c r="GD197" s="79"/>
      <c r="GE197" s="79"/>
      <c r="GF197" s="79"/>
      <c r="GG197" s="79"/>
      <c r="GH197" s="79"/>
      <c r="GI197" s="79"/>
      <c r="GJ197" s="79"/>
      <c r="GK197" s="79"/>
      <c r="GL197" s="79"/>
      <c r="GM197" s="79"/>
      <c r="GN197" s="79"/>
      <c r="GO197" s="79"/>
      <c r="GP197" s="79"/>
      <c r="GQ197" s="79"/>
      <c r="GR197" s="79"/>
      <c r="GS197" s="79"/>
      <c r="GT197" s="79"/>
      <c r="GU197" s="79"/>
      <c r="GV197" s="79"/>
      <c r="GW197" s="79"/>
      <c r="GX197" s="79"/>
      <c r="GY197" s="79"/>
      <c r="GZ197" s="79"/>
      <c r="HA197" s="79"/>
      <c r="HB197" s="79"/>
      <c r="HC197" s="79"/>
      <c r="HD197" s="79"/>
      <c r="HE197" s="79"/>
      <c r="HF197" s="79"/>
      <c r="HG197" s="79"/>
      <c r="HH197" s="79"/>
      <c r="HI197" s="79"/>
      <c r="HJ197" s="79"/>
      <c r="HK197" s="79"/>
      <c r="HL197" s="79"/>
      <c r="HM197" s="79"/>
      <c r="HN197" s="79"/>
      <c r="HO197" s="79"/>
      <c r="HP197" s="79"/>
      <c r="HQ197" s="79"/>
      <c r="HR197" s="79"/>
      <c r="HS197" s="79"/>
      <c r="HT197" s="79"/>
      <c r="HU197" s="79"/>
      <c r="HV197" s="79"/>
      <c r="HW197" s="79"/>
      <c r="HX197" s="79"/>
      <c r="HY197" s="79"/>
      <c r="HZ197" s="79"/>
      <c r="IA197" s="79"/>
      <c r="IB197" s="79"/>
      <c r="IC197" s="79"/>
      <c r="ID197" s="79"/>
      <c r="IE197" s="79"/>
      <c r="IF197" s="79"/>
      <c r="IG197" s="79"/>
      <c r="IH197" s="79"/>
      <c r="II197" s="79"/>
      <c r="IJ197" s="79"/>
      <c r="IK197" s="79"/>
      <c r="IL197" s="79"/>
      <c r="IM197" s="79"/>
      <c r="IN197" s="79"/>
      <c r="IO197" s="79"/>
      <c r="IP197" s="79"/>
      <c r="IQ197" s="79"/>
      <c r="IR197" s="79"/>
      <c r="IS197" s="79"/>
      <c r="IT197" s="79"/>
      <c r="IU197" s="79"/>
      <c r="IV197" s="79"/>
      <c r="IW197" s="79"/>
      <c r="IX197" s="79"/>
      <c r="IY197" s="79"/>
      <c r="IZ197" s="79"/>
      <c r="JA197" s="79"/>
      <c r="JB197" s="79"/>
      <c r="JC197" s="79"/>
      <c r="JD197" s="79"/>
      <c r="JE197" s="79"/>
      <c r="JF197" s="79"/>
      <c r="JG197" s="79"/>
      <c r="JH197" s="79"/>
      <c r="JI197" s="79"/>
      <c r="JJ197" s="79"/>
      <c r="JK197" s="79"/>
      <c r="JL197" s="79"/>
      <c r="JM197" s="79"/>
      <c r="JN197" s="79"/>
      <c r="JO197" s="79"/>
      <c r="JP197" s="79"/>
      <c r="JQ197" s="79"/>
      <c r="JR197" s="79"/>
      <c r="JS197" s="79"/>
      <c r="JT197" s="79"/>
      <c r="JU197" s="79"/>
      <c r="JV197" s="79"/>
      <c r="JW197" s="79"/>
      <c r="JX197" s="79"/>
      <c r="JY197" s="79"/>
      <c r="JZ197" s="79"/>
      <c r="KA197" s="79"/>
      <c r="KB197" s="79"/>
      <c r="KC197" s="79"/>
      <c r="KD197" s="79"/>
      <c r="KE197" s="79"/>
      <c r="KF197" s="79"/>
      <c r="KG197" s="79"/>
      <c r="KH197" s="79"/>
      <c r="KI197" s="79"/>
      <c r="KJ197" s="79"/>
      <c r="KK197" s="79"/>
      <c r="KL197" s="79"/>
      <c r="KM197" s="79"/>
      <c r="KN197" s="79"/>
      <c r="KO197" s="79"/>
      <c r="KP197" s="79"/>
      <c r="KQ197" s="79"/>
      <c r="KR197" s="79"/>
      <c r="KS197" s="79"/>
      <c r="KT197" s="79"/>
      <c r="KU197" s="79"/>
      <c r="KV197" s="79"/>
      <c r="KW197" s="79"/>
      <c r="KX197" s="79"/>
      <c r="KY197" s="79"/>
      <c r="KZ197" s="79"/>
      <c r="LA197" s="79"/>
      <c r="LB197" s="79"/>
      <c r="LC197" s="79"/>
      <c r="LD197" s="79"/>
      <c r="LE197" s="79"/>
      <c r="LF197" s="79"/>
      <c r="LG197" s="79"/>
      <c r="LH197" s="79"/>
      <c r="LI197" s="79"/>
      <c r="LJ197" s="79"/>
      <c r="LK197" s="79"/>
      <c r="LL197" s="79"/>
      <c r="LM197" s="79"/>
      <c r="LN197" s="79"/>
      <c r="LO197" s="79"/>
      <c r="LP197" s="79"/>
      <c r="LQ197" s="79"/>
      <c r="LR197" s="79"/>
      <c r="LS197" s="79"/>
      <c r="LT197" s="79"/>
      <c r="LU197" s="79"/>
      <c r="LV197" s="79"/>
      <c r="LW197" s="79"/>
      <c r="LX197" s="79"/>
      <c r="LY197" s="79"/>
      <c r="LZ197" s="79"/>
      <c r="MA197" s="79"/>
      <c r="MB197" s="79"/>
      <c r="MC197" s="79"/>
      <c r="MD197" s="79"/>
      <c r="ME197" s="79"/>
      <c r="MF197" s="79"/>
      <c r="MG197" s="79"/>
      <c r="MH197" s="79"/>
      <c r="MI197" s="79"/>
      <c r="MJ197" s="79"/>
      <c r="MK197" s="79"/>
      <c r="ML197" s="79"/>
      <c r="MM197" s="79"/>
      <c r="MN197" s="79"/>
      <c r="MO197" s="79"/>
      <c r="MP197" s="79"/>
      <c r="MQ197" s="79"/>
      <c r="MR197" s="79"/>
      <c r="MS197" s="79"/>
      <c r="MT197" s="79"/>
      <c r="MU197" s="79"/>
      <c r="MV197" s="79"/>
      <c r="MW197" s="79"/>
      <c r="MX197" s="79"/>
      <c r="MY197" s="79"/>
      <c r="MZ197" s="79"/>
      <c r="NA197" s="79"/>
      <c r="NB197" s="79"/>
      <c r="NC197" s="79"/>
      <c r="ND197" s="79"/>
      <c r="NE197" s="79"/>
      <c r="NF197" s="79"/>
      <c r="NG197" s="79"/>
      <c r="NH197" s="79"/>
      <c r="NI197" s="79"/>
      <c r="NJ197" s="79"/>
      <c r="NK197" s="79"/>
      <c r="NL197" s="79"/>
      <c r="NM197" s="79"/>
      <c r="NN197" s="79"/>
      <c r="NO197" s="79"/>
      <c r="NP197" s="79"/>
      <c r="NQ197" s="79"/>
      <c r="NR197" s="79"/>
      <c r="NS197" s="79"/>
      <c r="NT197" s="79"/>
      <c r="NU197" s="79"/>
      <c r="NV197" s="79"/>
      <c r="NW197" s="79"/>
      <c r="NX197" s="79"/>
      <c r="NY197" s="79"/>
      <c r="NZ197" s="79"/>
      <c r="OA197" s="79"/>
      <c r="OB197" s="79"/>
      <c r="OC197" s="79"/>
      <c r="OD197" s="79"/>
      <c r="OE197" s="79"/>
      <c r="OF197" s="79"/>
      <c r="OG197" s="79"/>
      <c r="OH197" s="79"/>
      <c r="OI197" s="79"/>
      <c r="OJ197" s="79"/>
      <c r="OK197" s="79"/>
      <c r="OL197" s="79"/>
      <c r="OM197" s="79"/>
      <c r="ON197" s="79"/>
      <c r="OO197" s="79"/>
      <c r="OP197" s="79"/>
      <c r="OQ197" s="79"/>
      <c r="OR197" s="79"/>
      <c r="OS197" s="79"/>
      <c r="OT197" s="79"/>
      <c r="OU197" s="79"/>
      <c r="OV197" s="79"/>
      <c r="OW197" s="79"/>
      <c r="OX197" s="79"/>
      <c r="OY197" s="79"/>
      <c r="OZ197" s="79"/>
      <c r="PA197" s="79"/>
      <c r="PB197" s="79"/>
      <c r="PC197" s="79"/>
      <c r="PD197" s="79"/>
      <c r="PE197" s="79"/>
      <c r="PF197" s="79"/>
      <c r="PG197" s="79"/>
      <c r="PH197" s="79"/>
      <c r="PI197" s="79"/>
      <c r="PJ197" s="79"/>
      <c r="PK197" s="79"/>
      <c r="PL197" s="79"/>
      <c r="PM197" s="79"/>
      <c r="PN197" s="79"/>
      <c r="PO197" s="79"/>
      <c r="PP197" s="79"/>
      <c r="PQ197" s="79"/>
      <c r="PR197" s="79"/>
      <c r="PS197" s="79"/>
      <c r="PT197" s="79"/>
      <c r="PU197" s="79"/>
      <c r="PV197" s="79"/>
      <c r="PW197" s="79"/>
      <c r="PX197" s="79"/>
      <c r="PY197" s="79"/>
      <c r="PZ197" s="79"/>
      <c r="QA197" s="79"/>
      <c r="QB197" s="79"/>
      <c r="QC197" s="79"/>
      <c r="QD197" s="79"/>
      <c r="QE197" s="79"/>
      <c r="QF197" s="79"/>
      <c r="QG197" s="79"/>
      <c r="QH197" s="79"/>
      <c r="QI197" s="79"/>
      <c r="QJ197" s="79"/>
      <c r="QK197" s="79"/>
      <c r="QL197" s="79"/>
      <c r="QM197" s="79"/>
      <c r="QN197" s="79"/>
      <c r="QO197" s="79"/>
      <c r="QP197" s="79"/>
      <c r="QQ197" s="79"/>
      <c r="QR197" s="79"/>
      <c r="QS197" s="79"/>
      <c r="QT197" s="79"/>
      <c r="QU197" s="79"/>
      <c r="QV197" s="79"/>
      <c r="QW197" s="79"/>
      <c r="QX197" s="79"/>
      <c r="QY197" s="79"/>
      <c r="QZ197" s="79"/>
      <c r="RA197" s="79"/>
      <c r="RB197" s="79"/>
      <c r="RC197" s="79"/>
      <c r="RD197" s="79"/>
      <c r="RE197" s="79"/>
      <c r="RF197" s="79"/>
      <c r="RG197" s="79"/>
      <c r="RH197" s="79"/>
      <c r="RI197" s="79"/>
      <c r="RJ197" s="79"/>
      <c r="RK197" s="79"/>
      <c r="RL197" s="79"/>
      <c r="RM197" s="79"/>
      <c r="RN197" s="79"/>
      <c r="RO197" s="79"/>
      <c r="RP197" s="79"/>
      <c r="RQ197" s="79"/>
      <c r="RR197" s="79"/>
      <c r="RS197" s="79"/>
      <c r="RT197" s="79"/>
      <c r="RU197" s="79"/>
      <c r="RV197" s="79"/>
      <c r="RW197" s="79"/>
      <c r="RX197" s="79"/>
      <c r="RY197" s="79"/>
      <c r="RZ197" s="79"/>
      <c r="SA197" s="79"/>
      <c r="SB197" s="79"/>
      <c r="SC197" s="79"/>
      <c r="SD197" s="79"/>
      <c r="SE197" s="79"/>
      <c r="SF197" s="79"/>
      <c r="SG197" s="79"/>
      <c r="SH197" s="79"/>
      <c r="SI197" s="79"/>
      <c r="SJ197" s="79"/>
      <c r="SK197" s="79"/>
      <c r="SL197" s="79"/>
      <c r="SM197" s="79"/>
      <c r="SN197" s="79"/>
      <c r="SO197" s="79"/>
      <c r="SP197" s="79"/>
      <c r="SQ197" s="79"/>
      <c r="SR197" s="79"/>
      <c r="SS197" s="79"/>
      <c r="ST197" s="79"/>
      <c r="SU197" s="79"/>
      <c r="SV197" s="79"/>
      <c r="SW197" s="79"/>
      <c r="SX197" s="79"/>
      <c r="SY197" s="79"/>
      <c r="SZ197" s="79"/>
      <c r="TA197" s="79"/>
      <c r="TB197" s="79"/>
      <c r="TC197" s="79"/>
      <c r="TD197" s="79"/>
      <c r="TE197" s="79"/>
      <c r="TF197" s="79"/>
      <c r="TG197" s="79"/>
      <c r="TH197" s="79"/>
      <c r="TI197" s="79"/>
      <c r="TJ197" s="79"/>
      <c r="TK197" s="79"/>
      <c r="TL197" s="79"/>
      <c r="TM197" s="79"/>
      <c r="TN197" s="79"/>
      <c r="TO197" s="79"/>
      <c r="TP197" s="79"/>
      <c r="TQ197" s="79"/>
      <c r="TR197" s="79"/>
      <c r="TS197" s="79"/>
      <c r="TT197" s="79"/>
      <c r="TU197" s="79"/>
      <c r="TV197" s="79"/>
      <c r="TW197" s="79"/>
      <c r="TX197" s="79"/>
      <c r="TY197" s="79"/>
      <c r="TZ197" s="79"/>
      <c r="UA197" s="79"/>
      <c r="UB197" s="79"/>
      <c r="UC197" s="79"/>
      <c r="UD197" s="79"/>
      <c r="UE197" s="79"/>
      <c r="UF197" s="79"/>
      <c r="UG197" s="79"/>
      <c r="UH197" s="79"/>
      <c r="UI197" s="79"/>
      <c r="UJ197" s="79"/>
      <c r="UK197" s="79"/>
      <c r="UL197" s="79"/>
      <c r="UM197" s="79"/>
      <c r="UN197" s="79"/>
      <c r="UO197" s="79"/>
      <c r="UP197" s="79"/>
      <c r="UQ197" s="79"/>
    </row>
    <row r="198" spans="1:563" s="17" customFormat="1" x14ac:dyDescent="0.25">
      <c r="A198" s="38">
        <v>192</v>
      </c>
      <c r="B198" s="19" t="s">
        <v>842</v>
      </c>
      <c r="C198" s="19" t="s">
        <v>860</v>
      </c>
      <c r="D198" s="19" t="s">
        <v>193</v>
      </c>
      <c r="E198" s="19" t="s">
        <v>64</v>
      </c>
      <c r="F198" s="20" t="s">
        <v>863</v>
      </c>
      <c r="G198" s="21">
        <v>30000</v>
      </c>
      <c r="H198" s="19">
        <v>0</v>
      </c>
      <c r="I198" s="22">
        <v>25</v>
      </c>
      <c r="J198" s="49">
        <v>861</v>
      </c>
      <c r="K198" s="43">
        <f t="shared" si="41"/>
        <v>2130</v>
      </c>
      <c r="L198" s="32">
        <f t="shared" si="42"/>
        <v>330.00000000000006</v>
      </c>
      <c r="M198" s="56">
        <v>912</v>
      </c>
      <c r="N198" s="22">
        <f t="shared" si="43"/>
        <v>2127</v>
      </c>
      <c r="O198" s="22"/>
      <c r="P198" s="22">
        <f t="shared" si="44"/>
        <v>1773</v>
      </c>
      <c r="Q198" s="22">
        <f t="shared" si="37"/>
        <v>1798</v>
      </c>
      <c r="R198" s="22">
        <f t="shared" si="38"/>
        <v>4587</v>
      </c>
      <c r="S198" s="22">
        <v>17240.73</v>
      </c>
      <c r="T198" s="33" t="s">
        <v>41</v>
      </c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</row>
    <row r="199" spans="1:563" s="9" customFormat="1" x14ac:dyDescent="0.25">
      <c r="A199" s="38">
        <v>193</v>
      </c>
      <c r="B199" s="19" t="s">
        <v>194</v>
      </c>
      <c r="C199" s="19" t="s">
        <v>860</v>
      </c>
      <c r="D199" s="19" t="s">
        <v>193</v>
      </c>
      <c r="E199" s="19" t="s">
        <v>203</v>
      </c>
      <c r="F199" s="20" t="s">
        <v>863</v>
      </c>
      <c r="G199" s="21">
        <v>24000</v>
      </c>
      <c r="H199" s="19">
        <v>0</v>
      </c>
      <c r="I199" s="22">
        <v>25</v>
      </c>
      <c r="J199" s="49">
        <v>688.8</v>
      </c>
      <c r="K199" s="43">
        <f t="shared" si="41"/>
        <v>1703.9999999999998</v>
      </c>
      <c r="L199" s="32">
        <f t="shared" si="42"/>
        <v>264</v>
      </c>
      <c r="M199" s="48">
        <v>729.6</v>
      </c>
      <c r="N199" s="22">
        <f t="shared" si="43"/>
        <v>1701.6000000000001</v>
      </c>
      <c r="O199" s="22"/>
      <c r="P199" s="22">
        <f t="shared" si="44"/>
        <v>1418.4</v>
      </c>
      <c r="Q199" s="22">
        <f t="shared" ref="Q199:Q262" si="45">+H199+I199+J199+M199+O199</f>
        <v>1443.4</v>
      </c>
      <c r="R199" s="22">
        <f t="shared" ref="R199:R262" si="46">+K199+L199+N199</f>
        <v>3669.6</v>
      </c>
      <c r="S199" s="22">
        <f t="shared" ref="S199:S231" si="47">+G199-Q199</f>
        <v>22556.6</v>
      </c>
      <c r="T199" s="33" t="s">
        <v>41</v>
      </c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</row>
    <row r="200" spans="1:563" s="9" customFormat="1" x14ac:dyDescent="0.25">
      <c r="A200" s="38">
        <v>194</v>
      </c>
      <c r="B200" s="19" t="s">
        <v>840</v>
      </c>
      <c r="C200" s="19" t="s">
        <v>860</v>
      </c>
      <c r="D200" s="19" t="s">
        <v>193</v>
      </c>
      <c r="E200" s="19" t="s">
        <v>98</v>
      </c>
      <c r="F200" s="20" t="s">
        <v>863</v>
      </c>
      <c r="G200" s="21">
        <v>25000</v>
      </c>
      <c r="H200" s="19">
        <v>0</v>
      </c>
      <c r="I200" s="22">
        <v>25</v>
      </c>
      <c r="J200" s="49">
        <v>717.5</v>
      </c>
      <c r="K200" s="43">
        <f t="shared" si="41"/>
        <v>1774.9999999999998</v>
      </c>
      <c r="L200" s="32">
        <f t="shared" si="42"/>
        <v>275</v>
      </c>
      <c r="M200" s="48">
        <v>760</v>
      </c>
      <c r="N200" s="22">
        <f t="shared" si="43"/>
        <v>1772.5000000000002</v>
      </c>
      <c r="O200" s="22"/>
      <c r="P200" s="22">
        <f t="shared" si="44"/>
        <v>1477.5</v>
      </c>
      <c r="Q200" s="22">
        <f t="shared" si="45"/>
        <v>1502.5</v>
      </c>
      <c r="R200" s="22">
        <f t="shared" si="46"/>
        <v>3822.5</v>
      </c>
      <c r="S200" s="22">
        <f t="shared" si="47"/>
        <v>23497.5</v>
      </c>
      <c r="T200" s="33" t="s">
        <v>41</v>
      </c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</row>
    <row r="201" spans="1:563" s="9" customFormat="1" x14ac:dyDescent="0.25">
      <c r="A201" s="38">
        <v>195</v>
      </c>
      <c r="B201" s="19" t="s">
        <v>944</v>
      </c>
      <c r="C201" s="19" t="s">
        <v>860</v>
      </c>
      <c r="D201" s="19" t="s">
        <v>193</v>
      </c>
      <c r="E201" s="19" t="s">
        <v>101</v>
      </c>
      <c r="F201" s="20" t="s">
        <v>863</v>
      </c>
      <c r="G201" s="21">
        <v>24000</v>
      </c>
      <c r="H201" s="19">
        <v>0</v>
      </c>
      <c r="I201" s="22">
        <v>25</v>
      </c>
      <c r="J201" s="49">
        <v>688.8</v>
      </c>
      <c r="K201" s="43">
        <f t="shared" si="41"/>
        <v>1703.9999999999998</v>
      </c>
      <c r="L201" s="32">
        <f t="shared" si="42"/>
        <v>264</v>
      </c>
      <c r="M201" s="48">
        <v>729.6</v>
      </c>
      <c r="N201" s="22">
        <f t="shared" si="43"/>
        <v>1701.6000000000001</v>
      </c>
      <c r="O201" s="22"/>
      <c r="P201" s="22">
        <f t="shared" si="44"/>
        <v>1418.4</v>
      </c>
      <c r="Q201" s="22">
        <f t="shared" si="45"/>
        <v>1443.4</v>
      </c>
      <c r="R201" s="22">
        <f t="shared" si="46"/>
        <v>3669.6</v>
      </c>
      <c r="S201" s="22">
        <f t="shared" si="47"/>
        <v>22556.6</v>
      </c>
      <c r="T201" s="33" t="s">
        <v>41</v>
      </c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</row>
    <row r="202" spans="1:563" s="9" customFormat="1" x14ac:dyDescent="0.25">
      <c r="A202" s="38">
        <v>196</v>
      </c>
      <c r="B202" s="19" t="s">
        <v>199</v>
      </c>
      <c r="C202" s="19" t="s">
        <v>860</v>
      </c>
      <c r="D202" s="19" t="s">
        <v>193</v>
      </c>
      <c r="E202" s="19" t="s">
        <v>39</v>
      </c>
      <c r="F202" s="20" t="s">
        <v>863</v>
      </c>
      <c r="G202" s="21">
        <v>24000</v>
      </c>
      <c r="H202" s="19">
        <v>0</v>
      </c>
      <c r="I202" s="22">
        <v>25</v>
      </c>
      <c r="J202" s="49">
        <v>688.8</v>
      </c>
      <c r="K202" s="43">
        <f t="shared" si="41"/>
        <v>1703.9999999999998</v>
      </c>
      <c r="L202" s="32">
        <f t="shared" si="42"/>
        <v>264</v>
      </c>
      <c r="M202" s="48">
        <v>729.6</v>
      </c>
      <c r="N202" s="22">
        <f t="shared" si="43"/>
        <v>1701.6000000000001</v>
      </c>
      <c r="O202" s="22"/>
      <c r="P202" s="22">
        <f t="shared" si="44"/>
        <v>1418.4</v>
      </c>
      <c r="Q202" s="22">
        <f t="shared" si="45"/>
        <v>1443.4</v>
      </c>
      <c r="R202" s="22">
        <f t="shared" si="46"/>
        <v>3669.6</v>
      </c>
      <c r="S202" s="22">
        <f t="shared" si="47"/>
        <v>22556.6</v>
      </c>
      <c r="T202" s="33" t="s">
        <v>41</v>
      </c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</row>
    <row r="203" spans="1:563" s="9" customFormat="1" x14ac:dyDescent="0.25">
      <c r="A203" s="38">
        <v>197</v>
      </c>
      <c r="B203" s="19" t="s">
        <v>87</v>
      </c>
      <c r="C203" s="19" t="s">
        <v>860</v>
      </c>
      <c r="D203" s="19" t="s">
        <v>193</v>
      </c>
      <c r="E203" s="19" t="s">
        <v>101</v>
      </c>
      <c r="F203" s="20" t="s">
        <v>863</v>
      </c>
      <c r="G203" s="21">
        <v>25200</v>
      </c>
      <c r="H203" s="19">
        <v>0</v>
      </c>
      <c r="I203" s="22">
        <v>25</v>
      </c>
      <c r="J203" s="49">
        <v>723.24</v>
      </c>
      <c r="K203" s="43">
        <f t="shared" si="41"/>
        <v>1789.1999999999998</v>
      </c>
      <c r="L203" s="32">
        <f t="shared" si="42"/>
        <v>277.20000000000005</v>
      </c>
      <c r="M203" s="48">
        <v>766.08</v>
      </c>
      <c r="N203" s="22">
        <f t="shared" si="43"/>
        <v>1786.68</v>
      </c>
      <c r="O203" s="22"/>
      <c r="P203" s="22">
        <f t="shared" si="44"/>
        <v>1489.3200000000002</v>
      </c>
      <c r="Q203" s="22">
        <f t="shared" si="45"/>
        <v>1514.3200000000002</v>
      </c>
      <c r="R203" s="22">
        <f t="shared" si="46"/>
        <v>3853.08</v>
      </c>
      <c r="S203" s="22">
        <f t="shared" si="47"/>
        <v>23685.68</v>
      </c>
      <c r="T203" s="33" t="s">
        <v>41</v>
      </c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</row>
    <row r="204" spans="1:563" s="9" customFormat="1" x14ac:dyDescent="0.25">
      <c r="A204" s="38">
        <v>198</v>
      </c>
      <c r="B204" s="19" t="s">
        <v>33</v>
      </c>
      <c r="C204" s="19" t="s">
        <v>860</v>
      </c>
      <c r="D204" s="19" t="s">
        <v>193</v>
      </c>
      <c r="E204" s="19" t="s">
        <v>39</v>
      </c>
      <c r="F204" s="20" t="s">
        <v>868</v>
      </c>
      <c r="G204" s="21">
        <v>24000</v>
      </c>
      <c r="H204" s="19">
        <v>0</v>
      </c>
      <c r="I204" s="22">
        <v>25</v>
      </c>
      <c r="J204" s="49">
        <v>688.8</v>
      </c>
      <c r="K204" s="43">
        <f t="shared" si="41"/>
        <v>1703.9999999999998</v>
      </c>
      <c r="L204" s="32">
        <f t="shared" si="42"/>
        <v>264</v>
      </c>
      <c r="M204" s="48">
        <v>729.6</v>
      </c>
      <c r="N204" s="22">
        <f t="shared" si="43"/>
        <v>1701.6000000000001</v>
      </c>
      <c r="O204" s="22"/>
      <c r="P204" s="22">
        <f t="shared" si="44"/>
        <v>1418.4</v>
      </c>
      <c r="Q204" s="22">
        <f t="shared" si="45"/>
        <v>1443.4</v>
      </c>
      <c r="R204" s="22">
        <f t="shared" si="46"/>
        <v>3669.6</v>
      </c>
      <c r="S204" s="22">
        <f t="shared" si="47"/>
        <v>22556.6</v>
      </c>
      <c r="T204" s="33" t="s">
        <v>41</v>
      </c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</row>
    <row r="205" spans="1:563" s="9" customFormat="1" x14ac:dyDescent="0.25">
      <c r="A205" s="38">
        <v>199</v>
      </c>
      <c r="B205" s="19" t="s">
        <v>841</v>
      </c>
      <c r="C205" s="19" t="s">
        <v>860</v>
      </c>
      <c r="D205" s="19" t="s">
        <v>193</v>
      </c>
      <c r="E205" s="19" t="s">
        <v>39</v>
      </c>
      <c r="F205" s="20" t="s">
        <v>863</v>
      </c>
      <c r="G205" s="21">
        <v>24000</v>
      </c>
      <c r="H205" s="19">
        <v>0</v>
      </c>
      <c r="I205" s="22">
        <v>25</v>
      </c>
      <c r="J205" s="49">
        <v>688.8</v>
      </c>
      <c r="K205" s="43">
        <f t="shared" si="41"/>
        <v>1703.9999999999998</v>
      </c>
      <c r="L205" s="32">
        <f t="shared" si="42"/>
        <v>264</v>
      </c>
      <c r="M205" s="56">
        <v>729.6</v>
      </c>
      <c r="N205" s="22">
        <f t="shared" si="43"/>
        <v>1701.6000000000001</v>
      </c>
      <c r="O205" s="22"/>
      <c r="P205" s="22">
        <f t="shared" si="44"/>
        <v>1418.4</v>
      </c>
      <c r="Q205" s="22">
        <f t="shared" si="45"/>
        <v>1443.4</v>
      </c>
      <c r="R205" s="22">
        <f t="shared" si="46"/>
        <v>3669.6</v>
      </c>
      <c r="S205" s="22">
        <f t="shared" si="47"/>
        <v>22556.6</v>
      </c>
      <c r="T205" s="33" t="s">
        <v>41</v>
      </c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</row>
    <row r="206" spans="1:563" s="9" customFormat="1" x14ac:dyDescent="0.25">
      <c r="A206" s="38">
        <v>200</v>
      </c>
      <c r="B206" s="19" t="s">
        <v>843</v>
      </c>
      <c r="C206" s="19" t="s">
        <v>860</v>
      </c>
      <c r="D206" s="19" t="s">
        <v>193</v>
      </c>
      <c r="E206" s="19" t="s">
        <v>39</v>
      </c>
      <c r="F206" s="20" t="s">
        <v>863</v>
      </c>
      <c r="G206" s="21">
        <v>24000</v>
      </c>
      <c r="H206" s="19">
        <v>0</v>
      </c>
      <c r="I206" s="22">
        <v>25</v>
      </c>
      <c r="J206" s="49">
        <v>688.8</v>
      </c>
      <c r="K206" s="43">
        <f t="shared" si="41"/>
        <v>1703.9999999999998</v>
      </c>
      <c r="L206" s="32">
        <f t="shared" si="42"/>
        <v>264</v>
      </c>
      <c r="M206" s="56">
        <v>729.6</v>
      </c>
      <c r="N206" s="22">
        <f t="shared" si="43"/>
        <v>1701.6000000000001</v>
      </c>
      <c r="O206" s="22"/>
      <c r="P206" s="22">
        <f t="shared" si="44"/>
        <v>1418.4</v>
      </c>
      <c r="Q206" s="22">
        <f t="shared" si="45"/>
        <v>1443.4</v>
      </c>
      <c r="R206" s="22">
        <f t="shared" si="46"/>
        <v>3669.6</v>
      </c>
      <c r="S206" s="22">
        <f t="shared" si="47"/>
        <v>22556.6</v>
      </c>
      <c r="T206" s="33" t="s">
        <v>41</v>
      </c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</row>
    <row r="207" spans="1:563" s="9" customFormat="1" x14ac:dyDescent="0.25">
      <c r="A207" s="38">
        <v>201</v>
      </c>
      <c r="B207" s="19" t="s">
        <v>852</v>
      </c>
      <c r="C207" s="19" t="s">
        <v>860</v>
      </c>
      <c r="D207" s="19" t="s">
        <v>193</v>
      </c>
      <c r="E207" s="19" t="s">
        <v>39</v>
      </c>
      <c r="F207" s="20" t="s">
        <v>863</v>
      </c>
      <c r="G207" s="21">
        <v>24000</v>
      </c>
      <c r="H207" s="19">
        <v>0</v>
      </c>
      <c r="I207" s="22">
        <v>25</v>
      </c>
      <c r="J207" s="49">
        <v>688.8</v>
      </c>
      <c r="K207" s="43">
        <f t="shared" si="41"/>
        <v>1703.9999999999998</v>
      </c>
      <c r="L207" s="32">
        <f t="shared" si="42"/>
        <v>264</v>
      </c>
      <c r="M207" s="56">
        <v>729.6</v>
      </c>
      <c r="N207" s="22">
        <f t="shared" si="43"/>
        <v>1701.6000000000001</v>
      </c>
      <c r="O207" s="22"/>
      <c r="P207" s="22">
        <f t="shared" si="44"/>
        <v>1418.4</v>
      </c>
      <c r="Q207" s="22">
        <f t="shared" si="45"/>
        <v>1443.4</v>
      </c>
      <c r="R207" s="22">
        <f t="shared" si="46"/>
        <v>3669.6</v>
      </c>
      <c r="S207" s="22">
        <f t="shared" si="47"/>
        <v>22556.6</v>
      </c>
      <c r="T207" s="33" t="s">
        <v>41</v>
      </c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</row>
    <row r="208" spans="1:563" s="9" customFormat="1" x14ac:dyDescent="0.25">
      <c r="A208" s="38">
        <v>202</v>
      </c>
      <c r="B208" s="19" t="s">
        <v>1049</v>
      </c>
      <c r="C208" s="19" t="s">
        <v>860</v>
      </c>
      <c r="D208" s="19" t="s">
        <v>193</v>
      </c>
      <c r="E208" s="19" t="s">
        <v>39</v>
      </c>
      <c r="F208" s="20" t="s">
        <v>863</v>
      </c>
      <c r="G208" s="21">
        <v>25000</v>
      </c>
      <c r="H208" s="19">
        <v>0</v>
      </c>
      <c r="I208" s="22">
        <v>25</v>
      </c>
      <c r="J208" s="49">
        <v>717.5</v>
      </c>
      <c r="K208" s="43">
        <f t="shared" si="41"/>
        <v>1774.9999999999998</v>
      </c>
      <c r="L208" s="32">
        <f t="shared" si="42"/>
        <v>275</v>
      </c>
      <c r="M208" s="56">
        <v>760</v>
      </c>
      <c r="N208" s="22">
        <f t="shared" si="43"/>
        <v>1772.5000000000002</v>
      </c>
      <c r="O208" s="22"/>
      <c r="P208" s="22">
        <f t="shared" si="44"/>
        <v>1477.5</v>
      </c>
      <c r="Q208" s="22">
        <f t="shared" si="45"/>
        <v>1502.5</v>
      </c>
      <c r="R208" s="22">
        <f t="shared" si="46"/>
        <v>3822.5</v>
      </c>
      <c r="S208" s="22">
        <f t="shared" si="47"/>
        <v>23497.5</v>
      </c>
      <c r="T208" s="33" t="s">
        <v>41</v>
      </c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</row>
    <row r="209" spans="1:563" s="9" customFormat="1" x14ac:dyDescent="0.25">
      <c r="A209" s="38">
        <v>203</v>
      </c>
      <c r="B209" s="19" t="s">
        <v>196</v>
      </c>
      <c r="C209" s="19" t="s">
        <v>860</v>
      </c>
      <c r="D209" s="19" t="s">
        <v>193</v>
      </c>
      <c r="E209" s="19" t="s">
        <v>101</v>
      </c>
      <c r="F209" s="20" t="s">
        <v>863</v>
      </c>
      <c r="G209" s="21">
        <v>24000</v>
      </c>
      <c r="H209" s="19">
        <v>0</v>
      </c>
      <c r="I209" s="22">
        <v>25</v>
      </c>
      <c r="J209" s="49">
        <v>688.8</v>
      </c>
      <c r="K209" s="43">
        <f t="shared" si="41"/>
        <v>1703.9999999999998</v>
      </c>
      <c r="L209" s="32">
        <f t="shared" si="42"/>
        <v>264</v>
      </c>
      <c r="M209" s="48">
        <v>729.6</v>
      </c>
      <c r="N209" s="22">
        <f t="shared" si="43"/>
        <v>1701.6000000000001</v>
      </c>
      <c r="O209" s="22"/>
      <c r="P209" s="22">
        <f t="shared" si="44"/>
        <v>1418.4</v>
      </c>
      <c r="Q209" s="22">
        <f t="shared" si="45"/>
        <v>1443.4</v>
      </c>
      <c r="R209" s="22">
        <f t="shared" si="46"/>
        <v>3669.6</v>
      </c>
      <c r="S209" s="22">
        <f t="shared" si="47"/>
        <v>22556.6</v>
      </c>
      <c r="T209" s="33" t="s">
        <v>41</v>
      </c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</row>
    <row r="210" spans="1:563" s="9" customFormat="1" x14ac:dyDescent="0.25">
      <c r="A210" s="38">
        <v>204</v>
      </c>
      <c r="B210" s="19" t="s">
        <v>197</v>
      </c>
      <c r="C210" s="19" t="s">
        <v>860</v>
      </c>
      <c r="D210" s="19" t="s">
        <v>193</v>
      </c>
      <c r="E210" s="19" t="s">
        <v>101</v>
      </c>
      <c r="F210" s="20" t="s">
        <v>863</v>
      </c>
      <c r="G210" s="21">
        <v>24000</v>
      </c>
      <c r="H210" s="19">
        <v>0</v>
      </c>
      <c r="I210" s="22">
        <v>25</v>
      </c>
      <c r="J210" s="49">
        <v>688.8</v>
      </c>
      <c r="K210" s="43">
        <f t="shared" si="41"/>
        <v>1703.9999999999998</v>
      </c>
      <c r="L210" s="32">
        <f t="shared" si="42"/>
        <v>264</v>
      </c>
      <c r="M210" s="48">
        <v>729.6</v>
      </c>
      <c r="N210" s="22">
        <f t="shared" si="43"/>
        <v>1701.6000000000001</v>
      </c>
      <c r="O210" s="22"/>
      <c r="P210" s="22">
        <f t="shared" si="44"/>
        <v>1418.4</v>
      </c>
      <c r="Q210" s="22">
        <f t="shared" si="45"/>
        <v>1443.4</v>
      </c>
      <c r="R210" s="22">
        <f t="shared" si="46"/>
        <v>3669.6</v>
      </c>
      <c r="S210" s="22">
        <f t="shared" si="47"/>
        <v>22556.6</v>
      </c>
      <c r="T210" s="33" t="s">
        <v>41</v>
      </c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</row>
    <row r="211" spans="1:563" s="9" customFormat="1" x14ac:dyDescent="0.25">
      <c r="A211" s="38">
        <v>205</v>
      </c>
      <c r="B211" s="19" t="s">
        <v>198</v>
      </c>
      <c r="C211" s="19" t="s">
        <v>860</v>
      </c>
      <c r="D211" s="19" t="s">
        <v>193</v>
      </c>
      <c r="E211" s="19" t="s">
        <v>101</v>
      </c>
      <c r="F211" s="20" t="s">
        <v>863</v>
      </c>
      <c r="G211" s="21">
        <v>24000</v>
      </c>
      <c r="H211" s="19">
        <v>0</v>
      </c>
      <c r="I211" s="22">
        <v>25</v>
      </c>
      <c r="J211" s="49">
        <v>688.8</v>
      </c>
      <c r="K211" s="43">
        <f t="shared" si="41"/>
        <v>1703.9999999999998</v>
      </c>
      <c r="L211" s="32">
        <f t="shared" si="42"/>
        <v>264</v>
      </c>
      <c r="M211" s="48">
        <v>729.6</v>
      </c>
      <c r="N211" s="22">
        <f t="shared" si="43"/>
        <v>1701.6000000000001</v>
      </c>
      <c r="O211" s="22"/>
      <c r="P211" s="22">
        <f t="shared" si="44"/>
        <v>1418.4</v>
      </c>
      <c r="Q211" s="22">
        <f t="shared" si="45"/>
        <v>1443.4</v>
      </c>
      <c r="R211" s="22">
        <f t="shared" si="46"/>
        <v>3669.6</v>
      </c>
      <c r="S211" s="22">
        <f t="shared" si="47"/>
        <v>22556.6</v>
      </c>
      <c r="T211" s="33" t="s">
        <v>41</v>
      </c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</row>
    <row r="212" spans="1:563" s="9" customFormat="1" x14ac:dyDescent="0.25">
      <c r="A212" s="38">
        <v>206</v>
      </c>
      <c r="B212" s="19" t="s">
        <v>981</v>
      </c>
      <c r="C212" s="19" t="s">
        <v>860</v>
      </c>
      <c r="D212" s="19" t="s">
        <v>193</v>
      </c>
      <c r="E212" s="19" t="s">
        <v>101</v>
      </c>
      <c r="F212" s="20" t="s">
        <v>863</v>
      </c>
      <c r="G212" s="21">
        <v>24000</v>
      </c>
      <c r="H212" s="19">
        <v>0</v>
      </c>
      <c r="I212" s="22">
        <v>25</v>
      </c>
      <c r="J212" s="49">
        <v>688.8</v>
      </c>
      <c r="K212" s="43">
        <f t="shared" si="41"/>
        <v>1703.9999999999998</v>
      </c>
      <c r="L212" s="32">
        <f t="shared" si="42"/>
        <v>264</v>
      </c>
      <c r="M212" s="48">
        <v>729.6</v>
      </c>
      <c r="N212" s="22">
        <f t="shared" si="43"/>
        <v>1701.6000000000001</v>
      </c>
      <c r="O212" s="22"/>
      <c r="P212" s="22">
        <f t="shared" si="44"/>
        <v>1418.4</v>
      </c>
      <c r="Q212" s="22">
        <f t="shared" si="45"/>
        <v>1443.4</v>
      </c>
      <c r="R212" s="22">
        <f t="shared" si="46"/>
        <v>3669.6</v>
      </c>
      <c r="S212" s="22">
        <f t="shared" si="47"/>
        <v>22556.6</v>
      </c>
      <c r="T212" s="33" t="s">
        <v>41</v>
      </c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</row>
    <row r="213" spans="1:563" s="9" customFormat="1" x14ac:dyDescent="0.25">
      <c r="A213" s="38">
        <v>207</v>
      </c>
      <c r="B213" s="19" t="s">
        <v>1004</v>
      </c>
      <c r="C213" s="19" t="s">
        <v>860</v>
      </c>
      <c r="D213" s="19" t="s">
        <v>193</v>
      </c>
      <c r="E213" s="19" t="s">
        <v>101</v>
      </c>
      <c r="F213" s="20" t="s">
        <v>863</v>
      </c>
      <c r="G213" s="21">
        <v>24000</v>
      </c>
      <c r="H213" s="19">
        <v>0</v>
      </c>
      <c r="I213" s="22">
        <v>25</v>
      </c>
      <c r="J213" s="49">
        <v>688.8</v>
      </c>
      <c r="K213" s="43">
        <f t="shared" si="41"/>
        <v>1703.9999999999998</v>
      </c>
      <c r="L213" s="32">
        <f t="shared" si="42"/>
        <v>264</v>
      </c>
      <c r="M213" s="48">
        <v>729.6</v>
      </c>
      <c r="N213" s="22">
        <f t="shared" si="43"/>
        <v>1701.6000000000001</v>
      </c>
      <c r="O213" s="22"/>
      <c r="P213" s="22">
        <f t="shared" si="44"/>
        <v>1418.4</v>
      </c>
      <c r="Q213" s="22">
        <f t="shared" si="45"/>
        <v>1443.4</v>
      </c>
      <c r="R213" s="22">
        <f t="shared" si="46"/>
        <v>3669.6</v>
      </c>
      <c r="S213" s="22">
        <f t="shared" si="47"/>
        <v>22556.6</v>
      </c>
      <c r="T213" s="33" t="s">
        <v>41</v>
      </c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</row>
    <row r="214" spans="1:563" s="9" customFormat="1" x14ac:dyDescent="0.25">
      <c r="A214" s="38">
        <v>208</v>
      </c>
      <c r="B214" s="19" t="s">
        <v>1001</v>
      </c>
      <c r="C214" s="19" t="s">
        <v>860</v>
      </c>
      <c r="D214" s="19" t="s">
        <v>193</v>
      </c>
      <c r="E214" s="19" t="s">
        <v>101</v>
      </c>
      <c r="F214" s="20" t="s">
        <v>863</v>
      </c>
      <c r="G214" s="21">
        <v>24000</v>
      </c>
      <c r="H214" s="19">
        <v>0</v>
      </c>
      <c r="I214" s="22">
        <v>25</v>
      </c>
      <c r="J214" s="49">
        <v>688.8</v>
      </c>
      <c r="K214" s="43">
        <f t="shared" si="41"/>
        <v>1703.9999999999998</v>
      </c>
      <c r="L214" s="32">
        <f t="shared" si="42"/>
        <v>264</v>
      </c>
      <c r="M214" s="48">
        <v>729.6</v>
      </c>
      <c r="N214" s="22">
        <f t="shared" si="43"/>
        <v>1701.6000000000001</v>
      </c>
      <c r="O214" s="22"/>
      <c r="P214" s="22">
        <f t="shared" si="44"/>
        <v>1418.4</v>
      </c>
      <c r="Q214" s="22">
        <f t="shared" si="45"/>
        <v>1443.4</v>
      </c>
      <c r="R214" s="22">
        <f t="shared" si="46"/>
        <v>3669.6</v>
      </c>
      <c r="S214" s="22">
        <f t="shared" si="47"/>
        <v>22556.6</v>
      </c>
      <c r="T214" s="33" t="s">
        <v>41</v>
      </c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</row>
    <row r="215" spans="1:563" s="9" customFormat="1" x14ac:dyDescent="0.25">
      <c r="A215" s="38">
        <v>209</v>
      </c>
      <c r="B215" s="19" t="s">
        <v>1027</v>
      </c>
      <c r="C215" s="19" t="s">
        <v>860</v>
      </c>
      <c r="D215" s="19" t="s">
        <v>193</v>
      </c>
      <c r="E215" s="19" t="s">
        <v>101</v>
      </c>
      <c r="F215" s="20" t="s">
        <v>863</v>
      </c>
      <c r="G215" s="21">
        <v>24000</v>
      </c>
      <c r="H215" s="19">
        <v>0</v>
      </c>
      <c r="I215" s="22">
        <v>25</v>
      </c>
      <c r="J215" s="49">
        <v>688.8</v>
      </c>
      <c r="K215" s="43">
        <f t="shared" si="41"/>
        <v>1703.9999999999998</v>
      </c>
      <c r="L215" s="32">
        <f t="shared" si="42"/>
        <v>264</v>
      </c>
      <c r="M215" s="48">
        <v>729.6</v>
      </c>
      <c r="N215" s="22">
        <f t="shared" si="43"/>
        <v>1701.6000000000001</v>
      </c>
      <c r="O215" s="22"/>
      <c r="P215" s="22">
        <f t="shared" si="44"/>
        <v>1418.4</v>
      </c>
      <c r="Q215" s="22">
        <f t="shared" si="45"/>
        <v>1443.4</v>
      </c>
      <c r="R215" s="22">
        <f t="shared" si="46"/>
        <v>3669.6</v>
      </c>
      <c r="S215" s="22">
        <f t="shared" si="47"/>
        <v>22556.6</v>
      </c>
      <c r="T215" s="33" t="s">
        <v>41</v>
      </c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</row>
    <row r="216" spans="1:563" s="18" customFormat="1" x14ac:dyDescent="0.25">
      <c r="A216" s="38">
        <v>210</v>
      </c>
      <c r="B216" s="19" t="s">
        <v>1039</v>
      </c>
      <c r="C216" s="19" t="s">
        <v>860</v>
      </c>
      <c r="D216" s="19" t="s">
        <v>193</v>
      </c>
      <c r="E216" s="19" t="s">
        <v>101</v>
      </c>
      <c r="F216" s="20" t="s">
        <v>863</v>
      </c>
      <c r="G216" s="21">
        <v>24000</v>
      </c>
      <c r="H216" s="19">
        <v>0</v>
      </c>
      <c r="I216" s="22">
        <v>25</v>
      </c>
      <c r="J216" s="49">
        <v>688.8</v>
      </c>
      <c r="K216" s="43">
        <f t="shared" si="41"/>
        <v>1703.9999999999998</v>
      </c>
      <c r="L216" s="32">
        <f t="shared" si="42"/>
        <v>264</v>
      </c>
      <c r="M216" s="48">
        <v>729.6</v>
      </c>
      <c r="N216" s="22">
        <f t="shared" si="43"/>
        <v>1701.6000000000001</v>
      </c>
      <c r="O216" s="22"/>
      <c r="P216" s="22">
        <f t="shared" si="44"/>
        <v>1418.4</v>
      </c>
      <c r="Q216" s="22">
        <f t="shared" si="45"/>
        <v>1443.4</v>
      </c>
      <c r="R216" s="22">
        <f t="shared" si="46"/>
        <v>3669.6</v>
      </c>
      <c r="S216" s="22">
        <f t="shared" si="47"/>
        <v>22556.6</v>
      </c>
      <c r="T216" s="33" t="s">
        <v>41</v>
      </c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</row>
    <row r="217" spans="1:563" s="18" customFormat="1" x14ac:dyDescent="0.25">
      <c r="A217" s="38">
        <v>211</v>
      </c>
      <c r="B217" s="19" t="s">
        <v>1040</v>
      </c>
      <c r="C217" s="19" t="s">
        <v>860</v>
      </c>
      <c r="D217" s="19" t="s">
        <v>193</v>
      </c>
      <c r="E217" s="19" t="s">
        <v>101</v>
      </c>
      <c r="F217" s="20" t="s">
        <v>863</v>
      </c>
      <c r="G217" s="21">
        <v>24000</v>
      </c>
      <c r="H217" s="19">
        <v>0</v>
      </c>
      <c r="I217" s="22">
        <v>25</v>
      </c>
      <c r="J217" s="49">
        <v>688.8</v>
      </c>
      <c r="K217" s="43">
        <f t="shared" si="41"/>
        <v>1703.9999999999998</v>
      </c>
      <c r="L217" s="32">
        <f t="shared" si="42"/>
        <v>264</v>
      </c>
      <c r="M217" s="48">
        <v>729.6</v>
      </c>
      <c r="N217" s="22">
        <f t="shared" si="43"/>
        <v>1701.6000000000001</v>
      </c>
      <c r="O217" s="22"/>
      <c r="P217" s="22">
        <f t="shared" si="44"/>
        <v>1418.4</v>
      </c>
      <c r="Q217" s="22">
        <f t="shared" si="45"/>
        <v>1443.4</v>
      </c>
      <c r="R217" s="22">
        <f t="shared" si="46"/>
        <v>3669.6</v>
      </c>
      <c r="S217" s="22">
        <f t="shared" si="47"/>
        <v>22556.6</v>
      </c>
      <c r="T217" s="33" t="s">
        <v>41</v>
      </c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</row>
    <row r="218" spans="1:563" s="18" customFormat="1" x14ac:dyDescent="0.25">
      <c r="A218" s="38">
        <v>212</v>
      </c>
      <c r="B218" s="19" t="s">
        <v>1042</v>
      </c>
      <c r="C218" s="19" t="s">
        <v>860</v>
      </c>
      <c r="D218" s="19" t="s">
        <v>193</v>
      </c>
      <c r="E218" s="19" t="s">
        <v>101</v>
      </c>
      <c r="F218" s="20" t="s">
        <v>863</v>
      </c>
      <c r="G218" s="21">
        <v>24000</v>
      </c>
      <c r="H218" s="19">
        <v>0</v>
      </c>
      <c r="I218" s="22">
        <v>25</v>
      </c>
      <c r="J218" s="49">
        <v>688.8</v>
      </c>
      <c r="K218" s="43">
        <f t="shared" si="41"/>
        <v>1703.9999999999998</v>
      </c>
      <c r="L218" s="32">
        <f t="shared" si="42"/>
        <v>264</v>
      </c>
      <c r="M218" s="48">
        <v>729.6</v>
      </c>
      <c r="N218" s="22">
        <f t="shared" si="43"/>
        <v>1701.6000000000001</v>
      </c>
      <c r="O218" s="22"/>
      <c r="P218" s="22">
        <f t="shared" si="44"/>
        <v>1418.4</v>
      </c>
      <c r="Q218" s="22">
        <f t="shared" si="45"/>
        <v>1443.4</v>
      </c>
      <c r="R218" s="22">
        <f t="shared" si="46"/>
        <v>3669.6</v>
      </c>
      <c r="S218" s="22">
        <f t="shared" si="47"/>
        <v>22556.6</v>
      </c>
      <c r="T218" s="33" t="s">
        <v>41</v>
      </c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</row>
    <row r="219" spans="1:563" s="18" customFormat="1" x14ac:dyDescent="0.25">
      <c r="A219" s="38">
        <v>213</v>
      </c>
      <c r="B219" s="19" t="s">
        <v>1043</v>
      </c>
      <c r="C219" s="19" t="s">
        <v>860</v>
      </c>
      <c r="D219" s="19" t="s">
        <v>193</v>
      </c>
      <c r="E219" s="19" t="s">
        <v>101</v>
      </c>
      <c r="F219" s="20" t="s">
        <v>863</v>
      </c>
      <c r="G219" s="21">
        <v>24000</v>
      </c>
      <c r="H219" s="19">
        <v>0</v>
      </c>
      <c r="I219" s="22">
        <v>25</v>
      </c>
      <c r="J219" s="49">
        <v>688.8</v>
      </c>
      <c r="K219" s="43">
        <f t="shared" si="41"/>
        <v>1703.9999999999998</v>
      </c>
      <c r="L219" s="32">
        <f t="shared" si="42"/>
        <v>264</v>
      </c>
      <c r="M219" s="48">
        <v>729.6</v>
      </c>
      <c r="N219" s="22">
        <f t="shared" si="43"/>
        <v>1701.6000000000001</v>
      </c>
      <c r="O219" s="22"/>
      <c r="P219" s="22">
        <f t="shared" si="44"/>
        <v>1418.4</v>
      </c>
      <c r="Q219" s="22">
        <f t="shared" si="45"/>
        <v>1443.4</v>
      </c>
      <c r="R219" s="22">
        <f t="shared" si="46"/>
        <v>3669.6</v>
      </c>
      <c r="S219" s="22">
        <f t="shared" si="47"/>
        <v>22556.6</v>
      </c>
      <c r="T219" s="33" t="s">
        <v>41</v>
      </c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</row>
    <row r="220" spans="1:563" s="18" customFormat="1" x14ac:dyDescent="0.25">
      <c r="A220" s="38">
        <v>214</v>
      </c>
      <c r="B220" s="19" t="s">
        <v>1056</v>
      </c>
      <c r="C220" s="19" t="s">
        <v>860</v>
      </c>
      <c r="D220" s="19" t="s">
        <v>193</v>
      </c>
      <c r="E220" s="19" t="s">
        <v>101</v>
      </c>
      <c r="F220" s="20" t="s">
        <v>863</v>
      </c>
      <c r="G220" s="21">
        <v>23100</v>
      </c>
      <c r="H220" s="19">
        <v>0</v>
      </c>
      <c r="I220" s="22">
        <v>25</v>
      </c>
      <c r="J220" s="49">
        <v>662.97</v>
      </c>
      <c r="K220" s="43">
        <f t="shared" si="41"/>
        <v>1640.1</v>
      </c>
      <c r="L220" s="32">
        <f t="shared" si="42"/>
        <v>254.10000000000002</v>
      </c>
      <c r="M220" s="48">
        <v>702.24</v>
      </c>
      <c r="N220" s="22">
        <f t="shared" si="43"/>
        <v>1637.7900000000002</v>
      </c>
      <c r="O220" s="22"/>
      <c r="P220" s="22">
        <f t="shared" si="44"/>
        <v>1365.21</v>
      </c>
      <c r="Q220" s="22">
        <f t="shared" si="45"/>
        <v>1390.21</v>
      </c>
      <c r="R220" s="22">
        <f t="shared" si="46"/>
        <v>3531.99</v>
      </c>
      <c r="S220" s="22">
        <f t="shared" si="47"/>
        <v>21709.79</v>
      </c>
      <c r="T220" s="33" t="s">
        <v>41</v>
      </c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</row>
    <row r="221" spans="1:563" s="18" customFormat="1" x14ac:dyDescent="0.25">
      <c r="A221" s="38">
        <v>215</v>
      </c>
      <c r="B221" s="19" t="s">
        <v>1057</v>
      </c>
      <c r="C221" s="19" t="s">
        <v>860</v>
      </c>
      <c r="D221" s="19" t="s">
        <v>193</v>
      </c>
      <c r="E221" s="19" t="s">
        <v>101</v>
      </c>
      <c r="F221" s="20" t="s">
        <v>863</v>
      </c>
      <c r="G221" s="21">
        <v>23100</v>
      </c>
      <c r="H221" s="19">
        <v>0</v>
      </c>
      <c r="I221" s="22">
        <v>25</v>
      </c>
      <c r="J221" s="49">
        <v>662.97</v>
      </c>
      <c r="K221" s="43">
        <f t="shared" si="41"/>
        <v>1640.1</v>
      </c>
      <c r="L221" s="32">
        <f t="shared" si="42"/>
        <v>254.10000000000002</v>
      </c>
      <c r="M221" s="48">
        <v>702.24</v>
      </c>
      <c r="N221" s="22">
        <f t="shared" si="43"/>
        <v>1637.7900000000002</v>
      </c>
      <c r="O221" s="22"/>
      <c r="P221" s="22">
        <f t="shared" si="44"/>
        <v>1365.21</v>
      </c>
      <c r="Q221" s="22">
        <f t="shared" si="45"/>
        <v>1390.21</v>
      </c>
      <c r="R221" s="22">
        <f t="shared" si="46"/>
        <v>3531.99</v>
      </c>
      <c r="S221" s="22">
        <f t="shared" si="47"/>
        <v>21709.79</v>
      </c>
      <c r="T221" s="33" t="s">
        <v>41</v>
      </c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</row>
    <row r="222" spans="1:563" s="9" customFormat="1" x14ac:dyDescent="0.25">
      <c r="A222" s="38">
        <v>216</v>
      </c>
      <c r="B222" s="19" t="s">
        <v>997</v>
      </c>
      <c r="C222" s="19" t="s">
        <v>860</v>
      </c>
      <c r="D222" s="19" t="s">
        <v>193</v>
      </c>
      <c r="E222" s="19" t="s">
        <v>101</v>
      </c>
      <c r="F222" s="20" t="s">
        <v>863</v>
      </c>
      <c r="G222" s="21">
        <v>25000</v>
      </c>
      <c r="H222" s="19">
        <v>0</v>
      </c>
      <c r="I222" s="22">
        <v>25</v>
      </c>
      <c r="J222" s="49">
        <v>717.5</v>
      </c>
      <c r="K222" s="43">
        <f>+G222*7.1%</f>
        <v>1774.9999999999998</v>
      </c>
      <c r="L222" s="32">
        <f>+G222*1.1%</f>
        <v>275</v>
      </c>
      <c r="M222" s="48">
        <v>760</v>
      </c>
      <c r="N222" s="22">
        <f>+G222*7.09%</f>
        <v>1772.5000000000002</v>
      </c>
      <c r="O222" s="22"/>
      <c r="P222" s="22">
        <f>+J222+M222</f>
        <v>1477.5</v>
      </c>
      <c r="Q222" s="22">
        <f t="shared" si="45"/>
        <v>1502.5</v>
      </c>
      <c r="R222" s="22">
        <f t="shared" si="46"/>
        <v>3822.5</v>
      </c>
      <c r="S222" s="22">
        <f>+G222-Q222</f>
        <v>23497.5</v>
      </c>
      <c r="T222" s="33" t="s">
        <v>41</v>
      </c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</row>
    <row r="223" spans="1:563" s="9" customFormat="1" x14ac:dyDescent="0.25">
      <c r="A223" s="38">
        <v>217</v>
      </c>
      <c r="B223" s="19" t="s">
        <v>200</v>
      </c>
      <c r="C223" s="19" t="s">
        <v>860</v>
      </c>
      <c r="D223" s="19" t="s">
        <v>1093</v>
      </c>
      <c r="E223" s="19" t="s">
        <v>39</v>
      </c>
      <c r="F223" s="20" t="s">
        <v>863</v>
      </c>
      <c r="G223" s="21">
        <v>24000</v>
      </c>
      <c r="H223" s="19">
        <v>0</v>
      </c>
      <c r="I223" s="22">
        <v>25</v>
      </c>
      <c r="J223" s="49">
        <v>688.8</v>
      </c>
      <c r="K223" s="43">
        <f>+G223*7.1%</f>
        <v>1703.9999999999998</v>
      </c>
      <c r="L223" s="32">
        <f>+G223*1.1%</f>
        <v>264</v>
      </c>
      <c r="M223" s="48">
        <v>729.6</v>
      </c>
      <c r="N223" s="22">
        <f>+G223*7.09%</f>
        <v>1701.6000000000001</v>
      </c>
      <c r="O223" s="22"/>
      <c r="P223" s="22">
        <f>+J223+M223</f>
        <v>1418.4</v>
      </c>
      <c r="Q223" s="22">
        <f t="shared" si="45"/>
        <v>1443.4</v>
      </c>
      <c r="R223" s="22">
        <f t="shared" si="46"/>
        <v>3669.6</v>
      </c>
      <c r="S223" s="22">
        <f>+G223-Q223</f>
        <v>22556.6</v>
      </c>
      <c r="T223" s="33" t="s">
        <v>41</v>
      </c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</row>
    <row r="224" spans="1:563" s="9" customFormat="1" x14ac:dyDescent="0.25">
      <c r="A224" s="38">
        <v>218</v>
      </c>
      <c r="B224" s="19" t="s">
        <v>195</v>
      </c>
      <c r="C224" s="19" t="s">
        <v>860</v>
      </c>
      <c r="D224" s="19" t="s">
        <v>193</v>
      </c>
      <c r="E224" s="19" t="s">
        <v>202</v>
      </c>
      <c r="F224" s="20" t="s">
        <v>868</v>
      </c>
      <c r="G224" s="21">
        <v>22000</v>
      </c>
      <c r="H224" s="19">
        <v>0</v>
      </c>
      <c r="I224" s="22">
        <v>25</v>
      </c>
      <c r="J224" s="49">
        <v>631.4</v>
      </c>
      <c r="K224" s="43">
        <f t="shared" si="41"/>
        <v>1561.9999999999998</v>
      </c>
      <c r="L224" s="32">
        <f t="shared" si="42"/>
        <v>242.00000000000003</v>
      </c>
      <c r="M224" s="48">
        <v>668.8</v>
      </c>
      <c r="N224" s="22">
        <f t="shared" si="43"/>
        <v>1559.8000000000002</v>
      </c>
      <c r="O224" s="22"/>
      <c r="P224" s="22">
        <f t="shared" si="44"/>
        <v>1300.1999999999998</v>
      </c>
      <c r="Q224" s="22">
        <f t="shared" si="45"/>
        <v>1325.1999999999998</v>
      </c>
      <c r="R224" s="22">
        <f t="shared" si="46"/>
        <v>3363.8</v>
      </c>
      <c r="S224" s="22">
        <f t="shared" si="47"/>
        <v>20674.8</v>
      </c>
      <c r="T224" s="33" t="s">
        <v>41</v>
      </c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</row>
    <row r="225" spans="1:563" s="9" customFormat="1" x14ac:dyDescent="0.25">
      <c r="A225" s="38">
        <v>219</v>
      </c>
      <c r="B225" s="19" t="s">
        <v>1059</v>
      </c>
      <c r="C225" s="19" t="s">
        <v>860</v>
      </c>
      <c r="D225" s="19" t="s">
        <v>193</v>
      </c>
      <c r="E225" s="19" t="s">
        <v>202</v>
      </c>
      <c r="F225" s="20" t="s">
        <v>863</v>
      </c>
      <c r="G225" s="21">
        <v>17000</v>
      </c>
      <c r="H225" s="19">
        <v>0</v>
      </c>
      <c r="I225" s="22">
        <v>25</v>
      </c>
      <c r="J225" s="49">
        <v>487.9</v>
      </c>
      <c r="K225" s="43">
        <f t="shared" si="41"/>
        <v>1207</v>
      </c>
      <c r="L225" s="32">
        <f t="shared" si="42"/>
        <v>187.00000000000003</v>
      </c>
      <c r="M225" s="48">
        <v>516.79999999999995</v>
      </c>
      <c r="N225" s="22">
        <f t="shared" si="43"/>
        <v>1205.3000000000002</v>
      </c>
      <c r="O225" s="22"/>
      <c r="P225" s="22">
        <f t="shared" si="44"/>
        <v>1004.6999999999999</v>
      </c>
      <c r="Q225" s="22">
        <f t="shared" si="45"/>
        <v>1029.6999999999998</v>
      </c>
      <c r="R225" s="22">
        <f t="shared" si="46"/>
        <v>2599.3000000000002</v>
      </c>
      <c r="S225" s="22">
        <f t="shared" si="47"/>
        <v>15970.3</v>
      </c>
      <c r="T225" s="33" t="s">
        <v>41</v>
      </c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</row>
    <row r="226" spans="1:563" s="9" customFormat="1" x14ac:dyDescent="0.25">
      <c r="A226" s="38">
        <v>220</v>
      </c>
      <c r="B226" s="19" t="s">
        <v>190</v>
      </c>
      <c r="C226" s="19" t="s">
        <v>859</v>
      </c>
      <c r="D226" s="19" t="s">
        <v>1102</v>
      </c>
      <c r="E226" s="19" t="s">
        <v>192</v>
      </c>
      <c r="F226" s="20" t="s">
        <v>868</v>
      </c>
      <c r="G226" s="21">
        <v>24000</v>
      </c>
      <c r="H226" s="19">
        <v>0</v>
      </c>
      <c r="I226" s="22">
        <v>25</v>
      </c>
      <c r="J226" s="49">
        <v>688.8</v>
      </c>
      <c r="K226" s="43">
        <f t="shared" si="41"/>
        <v>1703.9999999999998</v>
      </c>
      <c r="L226" s="32">
        <f t="shared" si="42"/>
        <v>264</v>
      </c>
      <c r="M226" s="48">
        <v>729.6</v>
      </c>
      <c r="N226" s="22">
        <f t="shared" si="43"/>
        <v>1701.6000000000001</v>
      </c>
      <c r="O226" s="22"/>
      <c r="P226" s="22">
        <f t="shared" si="44"/>
        <v>1418.4</v>
      </c>
      <c r="Q226" s="22">
        <f t="shared" si="45"/>
        <v>1443.4</v>
      </c>
      <c r="R226" s="22">
        <f t="shared" si="46"/>
        <v>3669.6</v>
      </c>
      <c r="S226" s="22">
        <f t="shared" si="47"/>
        <v>22556.6</v>
      </c>
      <c r="T226" s="33" t="s">
        <v>41</v>
      </c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</row>
    <row r="227" spans="1:563" s="9" customFormat="1" x14ac:dyDescent="0.25">
      <c r="A227" s="38">
        <v>221</v>
      </c>
      <c r="B227" s="19" t="s">
        <v>185</v>
      </c>
      <c r="C227" s="19" t="s">
        <v>859</v>
      </c>
      <c r="D227" s="19" t="s">
        <v>1102</v>
      </c>
      <c r="E227" s="19" t="s">
        <v>170</v>
      </c>
      <c r="F227" s="20" t="s">
        <v>868</v>
      </c>
      <c r="G227" s="21">
        <v>30000</v>
      </c>
      <c r="H227" s="19">
        <v>0</v>
      </c>
      <c r="I227" s="22">
        <v>25</v>
      </c>
      <c r="J227" s="49">
        <v>861</v>
      </c>
      <c r="K227" s="43">
        <f t="shared" si="41"/>
        <v>2130</v>
      </c>
      <c r="L227" s="32">
        <f t="shared" si="42"/>
        <v>330.00000000000006</v>
      </c>
      <c r="M227" s="48">
        <v>912</v>
      </c>
      <c r="N227" s="22">
        <f t="shared" si="43"/>
        <v>2127</v>
      </c>
      <c r="O227" s="22"/>
      <c r="P227" s="22">
        <f t="shared" si="44"/>
        <v>1773</v>
      </c>
      <c r="Q227" s="22">
        <f t="shared" si="45"/>
        <v>1798</v>
      </c>
      <c r="R227" s="22">
        <f t="shared" si="46"/>
        <v>4587</v>
      </c>
      <c r="S227" s="22">
        <f t="shared" si="47"/>
        <v>28202</v>
      </c>
      <c r="T227" s="33" t="s">
        <v>41</v>
      </c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</row>
    <row r="228" spans="1:563" s="9" customFormat="1" x14ac:dyDescent="0.25">
      <c r="A228" s="38">
        <v>222</v>
      </c>
      <c r="B228" s="19" t="s">
        <v>187</v>
      </c>
      <c r="C228" s="19" t="s">
        <v>859</v>
      </c>
      <c r="D228" s="19" t="s">
        <v>1102</v>
      </c>
      <c r="E228" s="19" t="s">
        <v>170</v>
      </c>
      <c r="F228" s="20" t="s">
        <v>867</v>
      </c>
      <c r="G228" s="21">
        <v>22000</v>
      </c>
      <c r="H228" s="19">
        <v>0</v>
      </c>
      <c r="I228" s="22">
        <v>25</v>
      </c>
      <c r="J228" s="49">
        <v>631.4</v>
      </c>
      <c r="K228" s="43">
        <f t="shared" si="41"/>
        <v>1561.9999999999998</v>
      </c>
      <c r="L228" s="32">
        <f t="shared" si="42"/>
        <v>242.00000000000003</v>
      </c>
      <c r="M228" s="48">
        <v>668.8</v>
      </c>
      <c r="N228" s="22">
        <f t="shared" si="43"/>
        <v>1559.8000000000002</v>
      </c>
      <c r="O228" s="22"/>
      <c r="P228" s="22">
        <f t="shared" si="44"/>
        <v>1300.1999999999998</v>
      </c>
      <c r="Q228" s="22">
        <f t="shared" si="45"/>
        <v>1325.1999999999998</v>
      </c>
      <c r="R228" s="22">
        <f t="shared" si="46"/>
        <v>3363.8</v>
      </c>
      <c r="S228" s="22">
        <f t="shared" si="47"/>
        <v>20674.8</v>
      </c>
      <c r="T228" s="33" t="s">
        <v>41</v>
      </c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</row>
    <row r="229" spans="1:563" s="9" customFormat="1" x14ac:dyDescent="0.25">
      <c r="A229" s="38">
        <v>223</v>
      </c>
      <c r="B229" s="19" t="s">
        <v>188</v>
      </c>
      <c r="C229" s="19" t="s">
        <v>860</v>
      </c>
      <c r="D229" s="19" t="s">
        <v>1102</v>
      </c>
      <c r="E229" s="19" t="s">
        <v>170</v>
      </c>
      <c r="F229" s="20" t="s">
        <v>867</v>
      </c>
      <c r="G229" s="21">
        <v>22000</v>
      </c>
      <c r="H229" s="19">
        <v>0</v>
      </c>
      <c r="I229" s="22">
        <v>25</v>
      </c>
      <c r="J229" s="49">
        <v>631.4</v>
      </c>
      <c r="K229" s="43">
        <f t="shared" si="41"/>
        <v>1561.9999999999998</v>
      </c>
      <c r="L229" s="32">
        <f t="shared" si="42"/>
        <v>242.00000000000003</v>
      </c>
      <c r="M229" s="48">
        <v>668.8</v>
      </c>
      <c r="N229" s="22">
        <f t="shared" si="43"/>
        <v>1559.8000000000002</v>
      </c>
      <c r="O229" s="22"/>
      <c r="P229" s="22">
        <f t="shared" si="44"/>
        <v>1300.1999999999998</v>
      </c>
      <c r="Q229" s="22">
        <f t="shared" si="45"/>
        <v>1325.1999999999998</v>
      </c>
      <c r="R229" s="22">
        <f t="shared" si="46"/>
        <v>3363.8</v>
      </c>
      <c r="S229" s="22">
        <f t="shared" si="47"/>
        <v>20674.8</v>
      </c>
      <c r="T229" s="33" t="s">
        <v>41</v>
      </c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</row>
    <row r="230" spans="1:563" s="9" customFormat="1" x14ac:dyDescent="0.25">
      <c r="A230" s="38">
        <v>224</v>
      </c>
      <c r="B230" s="19" t="s">
        <v>189</v>
      </c>
      <c r="C230" s="19" t="s">
        <v>859</v>
      </c>
      <c r="D230" s="19" t="s">
        <v>1102</v>
      </c>
      <c r="E230" s="19" t="s">
        <v>170</v>
      </c>
      <c r="F230" s="20" t="s">
        <v>867</v>
      </c>
      <c r="G230" s="21">
        <v>22000</v>
      </c>
      <c r="H230" s="19">
        <v>0</v>
      </c>
      <c r="I230" s="22">
        <v>25</v>
      </c>
      <c r="J230" s="49">
        <v>631.4</v>
      </c>
      <c r="K230" s="43">
        <f t="shared" si="41"/>
        <v>1561.9999999999998</v>
      </c>
      <c r="L230" s="32">
        <f t="shared" si="42"/>
        <v>242.00000000000003</v>
      </c>
      <c r="M230" s="48">
        <v>668.8</v>
      </c>
      <c r="N230" s="22">
        <f t="shared" si="43"/>
        <v>1559.8000000000002</v>
      </c>
      <c r="O230" s="22"/>
      <c r="P230" s="22">
        <f t="shared" si="44"/>
        <v>1300.1999999999998</v>
      </c>
      <c r="Q230" s="22">
        <f t="shared" si="45"/>
        <v>1325.1999999999998</v>
      </c>
      <c r="R230" s="22">
        <f t="shared" si="46"/>
        <v>3363.8</v>
      </c>
      <c r="S230" s="22">
        <f t="shared" si="47"/>
        <v>20674.8</v>
      </c>
      <c r="T230" s="33" t="s">
        <v>41</v>
      </c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</row>
    <row r="231" spans="1:563" s="9" customFormat="1" x14ac:dyDescent="0.25">
      <c r="A231" s="38">
        <v>225</v>
      </c>
      <c r="B231" s="19" t="s">
        <v>808</v>
      </c>
      <c r="C231" s="19" t="s">
        <v>860</v>
      </c>
      <c r="D231" s="19" t="s">
        <v>1102</v>
      </c>
      <c r="E231" s="19" t="s">
        <v>809</v>
      </c>
      <c r="F231" s="20" t="s">
        <v>863</v>
      </c>
      <c r="G231" s="21">
        <v>24000</v>
      </c>
      <c r="H231" s="19">
        <v>0</v>
      </c>
      <c r="I231" s="22">
        <v>25</v>
      </c>
      <c r="J231" s="49">
        <v>688.8</v>
      </c>
      <c r="K231" s="43">
        <f t="shared" si="41"/>
        <v>1703.9999999999998</v>
      </c>
      <c r="L231" s="32">
        <f t="shared" si="42"/>
        <v>264</v>
      </c>
      <c r="M231" s="48">
        <v>729.6</v>
      </c>
      <c r="N231" s="22">
        <f t="shared" si="43"/>
        <v>1701.6000000000001</v>
      </c>
      <c r="O231" s="22"/>
      <c r="P231" s="22">
        <f t="shared" si="44"/>
        <v>1418.4</v>
      </c>
      <c r="Q231" s="22">
        <f t="shared" si="45"/>
        <v>1443.4</v>
      </c>
      <c r="R231" s="22">
        <f t="shared" si="46"/>
        <v>3669.6</v>
      </c>
      <c r="S231" s="22">
        <f t="shared" si="47"/>
        <v>22556.6</v>
      </c>
      <c r="T231" s="33" t="s">
        <v>41</v>
      </c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</row>
    <row r="232" spans="1:563" s="9" customFormat="1" x14ac:dyDescent="0.25">
      <c r="A232" s="38">
        <v>226</v>
      </c>
      <c r="B232" s="19" t="s">
        <v>1026</v>
      </c>
      <c r="C232" s="19" t="s">
        <v>859</v>
      </c>
      <c r="D232" s="19" t="s">
        <v>1102</v>
      </c>
      <c r="E232" s="19" t="s">
        <v>171</v>
      </c>
      <c r="F232" s="20" t="s">
        <v>868</v>
      </c>
      <c r="G232" s="21">
        <v>16000</v>
      </c>
      <c r="H232" s="19">
        <v>0</v>
      </c>
      <c r="I232" s="22">
        <v>25</v>
      </c>
      <c r="J232" s="49">
        <v>459.2</v>
      </c>
      <c r="K232" s="43">
        <f t="shared" si="41"/>
        <v>1136</v>
      </c>
      <c r="L232" s="32">
        <f t="shared" si="42"/>
        <v>176.00000000000003</v>
      </c>
      <c r="M232" s="48">
        <v>486.4</v>
      </c>
      <c r="N232" s="22">
        <f t="shared" si="43"/>
        <v>1134.4000000000001</v>
      </c>
      <c r="O232" s="22"/>
      <c r="P232" s="22">
        <f t="shared" si="44"/>
        <v>945.59999999999991</v>
      </c>
      <c r="Q232" s="22">
        <f t="shared" si="45"/>
        <v>970.59999999999991</v>
      </c>
      <c r="R232" s="22">
        <f t="shared" si="46"/>
        <v>2446.4</v>
      </c>
      <c r="S232" s="22">
        <f t="shared" ref="S232:S264" si="48">+G232-Q232</f>
        <v>15029.4</v>
      </c>
      <c r="T232" s="33" t="s">
        <v>41</v>
      </c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</row>
    <row r="233" spans="1:563" s="9" customFormat="1" x14ac:dyDescent="0.25">
      <c r="A233" s="38">
        <v>227</v>
      </c>
      <c r="B233" s="19" t="s">
        <v>184</v>
      </c>
      <c r="C233" s="19" t="s">
        <v>859</v>
      </c>
      <c r="D233" s="19" t="s">
        <v>1102</v>
      </c>
      <c r="E233" s="19" t="s">
        <v>171</v>
      </c>
      <c r="F233" s="20" t="s">
        <v>868</v>
      </c>
      <c r="G233" s="21">
        <v>16000</v>
      </c>
      <c r="H233" s="19">
        <v>0</v>
      </c>
      <c r="I233" s="22">
        <v>25</v>
      </c>
      <c r="J233" s="49">
        <v>459.2</v>
      </c>
      <c r="K233" s="43">
        <f t="shared" si="41"/>
        <v>1136</v>
      </c>
      <c r="L233" s="32">
        <f t="shared" si="42"/>
        <v>176.00000000000003</v>
      </c>
      <c r="M233" s="48">
        <v>486.4</v>
      </c>
      <c r="N233" s="22">
        <f t="shared" si="43"/>
        <v>1134.4000000000001</v>
      </c>
      <c r="O233" s="22"/>
      <c r="P233" s="22">
        <f t="shared" si="44"/>
        <v>945.59999999999991</v>
      </c>
      <c r="Q233" s="22">
        <f t="shared" si="45"/>
        <v>970.59999999999991</v>
      </c>
      <c r="R233" s="22">
        <f t="shared" si="46"/>
        <v>2446.4</v>
      </c>
      <c r="S233" s="22">
        <f t="shared" si="48"/>
        <v>15029.4</v>
      </c>
      <c r="T233" s="33" t="s">
        <v>41</v>
      </c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</row>
    <row r="234" spans="1:563" s="9" customFormat="1" x14ac:dyDescent="0.25">
      <c r="A234" s="38">
        <v>228</v>
      </c>
      <c r="B234" s="19" t="s">
        <v>926</v>
      </c>
      <c r="C234" s="19" t="s">
        <v>860</v>
      </c>
      <c r="D234" s="19" t="s">
        <v>1102</v>
      </c>
      <c r="E234" s="19" t="s">
        <v>170</v>
      </c>
      <c r="F234" s="20" t="s">
        <v>867</v>
      </c>
      <c r="G234" s="21">
        <v>30000</v>
      </c>
      <c r="H234" s="19">
        <v>0</v>
      </c>
      <c r="I234" s="22">
        <v>25</v>
      </c>
      <c r="J234" s="49">
        <v>861</v>
      </c>
      <c r="K234" s="43">
        <f t="shared" si="41"/>
        <v>2130</v>
      </c>
      <c r="L234" s="32">
        <f t="shared" si="42"/>
        <v>330.00000000000006</v>
      </c>
      <c r="M234" s="48">
        <v>912</v>
      </c>
      <c r="N234" s="22">
        <f t="shared" si="43"/>
        <v>2127</v>
      </c>
      <c r="O234" s="22"/>
      <c r="P234" s="22">
        <f t="shared" si="44"/>
        <v>1773</v>
      </c>
      <c r="Q234" s="22">
        <f t="shared" si="45"/>
        <v>1798</v>
      </c>
      <c r="R234" s="22">
        <f t="shared" si="46"/>
        <v>4587</v>
      </c>
      <c r="S234" s="22">
        <f t="shared" si="48"/>
        <v>28202</v>
      </c>
      <c r="T234" s="33" t="s">
        <v>41</v>
      </c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</row>
    <row r="235" spans="1:563" s="9" customFormat="1" x14ac:dyDescent="0.25">
      <c r="A235" s="38">
        <v>229</v>
      </c>
      <c r="B235" s="19" t="s">
        <v>186</v>
      </c>
      <c r="C235" s="19" t="s">
        <v>860</v>
      </c>
      <c r="D235" s="19" t="s">
        <v>1102</v>
      </c>
      <c r="E235" s="19" t="s">
        <v>171</v>
      </c>
      <c r="F235" s="20" t="s">
        <v>863</v>
      </c>
      <c r="G235" s="21">
        <v>16000</v>
      </c>
      <c r="H235" s="19">
        <v>0</v>
      </c>
      <c r="I235" s="22">
        <v>25</v>
      </c>
      <c r="J235" s="49">
        <v>459.2</v>
      </c>
      <c r="K235" s="43">
        <f t="shared" si="41"/>
        <v>1136</v>
      </c>
      <c r="L235" s="32">
        <f t="shared" si="42"/>
        <v>176.00000000000003</v>
      </c>
      <c r="M235" s="48">
        <v>486.4</v>
      </c>
      <c r="N235" s="22">
        <f t="shared" si="43"/>
        <v>1134.4000000000001</v>
      </c>
      <c r="O235" s="22"/>
      <c r="P235" s="22">
        <f t="shared" si="44"/>
        <v>945.59999999999991</v>
      </c>
      <c r="Q235" s="22">
        <f t="shared" si="45"/>
        <v>970.59999999999991</v>
      </c>
      <c r="R235" s="22">
        <f t="shared" si="46"/>
        <v>2446.4</v>
      </c>
      <c r="S235" s="22">
        <f t="shared" si="48"/>
        <v>15029.4</v>
      </c>
      <c r="T235" s="33" t="s">
        <v>41</v>
      </c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</row>
    <row r="236" spans="1:563" s="9" customFormat="1" x14ac:dyDescent="0.25">
      <c r="A236" s="38">
        <v>230</v>
      </c>
      <c r="B236" s="19" t="s">
        <v>191</v>
      </c>
      <c r="C236" s="19" t="s">
        <v>859</v>
      </c>
      <c r="D236" s="19" t="s">
        <v>1102</v>
      </c>
      <c r="E236" s="19" t="s">
        <v>171</v>
      </c>
      <c r="F236" s="20" t="s">
        <v>863</v>
      </c>
      <c r="G236" s="21">
        <v>16000</v>
      </c>
      <c r="H236" s="19">
        <v>0</v>
      </c>
      <c r="I236" s="22">
        <v>25</v>
      </c>
      <c r="J236" s="49">
        <v>459.2</v>
      </c>
      <c r="K236" s="43">
        <f t="shared" si="41"/>
        <v>1136</v>
      </c>
      <c r="L236" s="32">
        <f t="shared" si="42"/>
        <v>176.00000000000003</v>
      </c>
      <c r="M236" s="48">
        <v>486.4</v>
      </c>
      <c r="N236" s="22">
        <f t="shared" si="43"/>
        <v>1134.4000000000001</v>
      </c>
      <c r="O236" s="22"/>
      <c r="P236" s="22">
        <f t="shared" si="44"/>
        <v>945.59999999999991</v>
      </c>
      <c r="Q236" s="22">
        <f t="shared" si="45"/>
        <v>970.59999999999991</v>
      </c>
      <c r="R236" s="22">
        <f t="shared" si="46"/>
        <v>2446.4</v>
      </c>
      <c r="S236" s="22">
        <f t="shared" si="48"/>
        <v>15029.4</v>
      </c>
      <c r="T236" s="33" t="s">
        <v>41</v>
      </c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</row>
    <row r="237" spans="1:563" s="9" customFormat="1" x14ac:dyDescent="0.25">
      <c r="A237" s="38">
        <v>231</v>
      </c>
      <c r="B237" s="19" t="s">
        <v>855</v>
      </c>
      <c r="C237" s="19" t="s">
        <v>859</v>
      </c>
      <c r="D237" s="19" t="s">
        <v>141</v>
      </c>
      <c r="E237" s="19" t="s">
        <v>111</v>
      </c>
      <c r="F237" s="20" t="s">
        <v>867</v>
      </c>
      <c r="G237" s="21">
        <v>40000</v>
      </c>
      <c r="H237" s="61">
        <v>442.65</v>
      </c>
      <c r="I237" s="22">
        <v>25</v>
      </c>
      <c r="J237" s="49">
        <v>1148</v>
      </c>
      <c r="K237" s="43">
        <f t="shared" ref="K237:K246" si="49">+G237*7.1%</f>
        <v>2839.9999999999995</v>
      </c>
      <c r="L237" s="32">
        <f t="shared" ref="L237:L246" si="50">+G237*1.1%</f>
        <v>440.00000000000006</v>
      </c>
      <c r="M237" s="48">
        <v>1216</v>
      </c>
      <c r="N237" s="22">
        <f t="shared" ref="N237:N246" si="51">+G237*7.09%</f>
        <v>2836</v>
      </c>
      <c r="O237" s="22"/>
      <c r="P237" s="22">
        <f t="shared" ref="P237:P246" si="52">+J237+M237</f>
        <v>2364</v>
      </c>
      <c r="Q237" s="22">
        <f t="shared" si="45"/>
        <v>2831.65</v>
      </c>
      <c r="R237" s="22">
        <f t="shared" si="46"/>
        <v>6116</v>
      </c>
      <c r="S237" s="22">
        <f t="shared" ref="S237:S246" si="53">+G237-Q237</f>
        <v>37168.35</v>
      </c>
      <c r="T237" s="33" t="s">
        <v>41</v>
      </c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</row>
    <row r="238" spans="1:563" s="9" customFormat="1" x14ac:dyDescent="0.25">
      <c r="A238" s="38">
        <v>232</v>
      </c>
      <c r="B238" s="19" t="s">
        <v>144</v>
      </c>
      <c r="C238" s="19" t="s">
        <v>859</v>
      </c>
      <c r="D238" s="19" t="s">
        <v>141</v>
      </c>
      <c r="E238" s="19" t="s">
        <v>145</v>
      </c>
      <c r="F238" s="20" t="s">
        <v>867</v>
      </c>
      <c r="G238" s="21">
        <v>40000</v>
      </c>
      <c r="H238" s="42">
        <v>185.33</v>
      </c>
      <c r="I238" s="22">
        <v>25</v>
      </c>
      <c r="J238" s="49">
        <v>1148</v>
      </c>
      <c r="K238" s="43">
        <f t="shared" si="49"/>
        <v>2839.9999999999995</v>
      </c>
      <c r="L238" s="32">
        <f t="shared" si="50"/>
        <v>440.00000000000006</v>
      </c>
      <c r="M238" s="48">
        <v>1216</v>
      </c>
      <c r="N238" s="22">
        <f t="shared" si="51"/>
        <v>2836</v>
      </c>
      <c r="O238" s="22"/>
      <c r="P238" s="22">
        <f t="shared" si="52"/>
        <v>2364</v>
      </c>
      <c r="Q238" s="22">
        <f t="shared" si="45"/>
        <v>2574.33</v>
      </c>
      <c r="R238" s="22">
        <f t="shared" si="46"/>
        <v>6116</v>
      </c>
      <c r="S238" s="22">
        <f t="shared" si="53"/>
        <v>37425.67</v>
      </c>
      <c r="T238" s="33" t="s">
        <v>41</v>
      </c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</row>
    <row r="239" spans="1:563" s="9" customFormat="1" x14ac:dyDescent="0.25">
      <c r="A239" s="38">
        <v>233</v>
      </c>
      <c r="B239" s="19" t="s">
        <v>839</v>
      </c>
      <c r="C239" s="19" t="s">
        <v>859</v>
      </c>
      <c r="D239" s="19" t="s">
        <v>141</v>
      </c>
      <c r="E239" s="19" t="s">
        <v>65</v>
      </c>
      <c r="F239" s="20" t="s">
        <v>863</v>
      </c>
      <c r="G239" s="21">
        <v>18000</v>
      </c>
      <c r="H239" s="19">
        <v>0</v>
      </c>
      <c r="I239" s="22">
        <v>25</v>
      </c>
      <c r="J239" s="49">
        <v>516.6</v>
      </c>
      <c r="K239" s="43">
        <f t="shared" si="49"/>
        <v>1277.9999999999998</v>
      </c>
      <c r="L239" s="32">
        <f t="shared" si="50"/>
        <v>198.00000000000003</v>
      </c>
      <c r="M239" s="56">
        <v>547.20000000000005</v>
      </c>
      <c r="N239" s="22">
        <f t="shared" si="51"/>
        <v>1276.2</v>
      </c>
      <c r="O239" s="22"/>
      <c r="P239" s="22">
        <f t="shared" si="52"/>
        <v>1063.8000000000002</v>
      </c>
      <c r="Q239" s="22">
        <f t="shared" si="45"/>
        <v>1088.8000000000002</v>
      </c>
      <c r="R239" s="22">
        <f t="shared" si="46"/>
        <v>2752.2</v>
      </c>
      <c r="S239" s="22">
        <f t="shared" si="53"/>
        <v>16911.2</v>
      </c>
      <c r="T239" s="33" t="s">
        <v>41</v>
      </c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</row>
    <row r="240" spans="1:563" s="9" customFormat="1" x14ac:dyDescent="0.25">
      <c r="A240" s="38">
        <v>234</v>
      </c>
      <c r="B240" s="19" t="s">
        <v>836</v>
      </c>
      <c r="C240" s="19" t="s">
        <v>859</v>
      </c>
      <c r="D240" s="19" t="s">
        <v>1103</v>
      </c>
      <c r="E240" s="19" t="s">
        <v>837</v>
      </c>
      <c r="F240" s="20" t="s">
        <v>868</v>
      </c>
      <c r="G240" s="21">
        <v>61000</v>
      </c>
      <c r="H240" s="42">
        <v>3674.86</v>
      </c>
      <c r="I240" s="22">
        <v>25</v>
      </c>
      <c r="J240" s="49">
        <v>1750.7</v>
      </c>
      <c r="K240" s="43">
        <f t="shared" si="49"/>
        <v>4331</v>
      </c>
      <c r="L240" s="32">
        <f t="shared" si="50"/>
        <v>671.00000000000011</v>
      </c>
      <c r="M240" s="56">
        <v>1854.4</v>
      </c>
      <c r="N240" s="22">
        <f t="shared" si="51"/>
        <v>4324.9000000000005</v>
      </c>
      <c r="O240" s="22"/>
      <c r="P240" s="22">
        <f t="shared" si="52"/>
        <v>3605.1000000000004</v>
      </c>
      <c r="Q240" s="22">
        <f t="shared" si="45"/>
        <v>7304.9600000000009</v>
      </c>
      <c r="R240" s="22">
        <f t="shared" si="46"/>
        <v>9326.9000000000015</v>
      </c>
      <c r="S240" s="22">
        <f t="shared" si="53"/>
        <v>53695.040000000001</v>
      </c>
      <c r="T240" s="33" t="s">
        <v>41</v>
      </c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</row>
    <row r="241" spans="1:563" s="9" customFormat="1" x14ac:dyDescent="0.25">
      <c r="A241" s="38">
        <v>235</v>
      </c>
      <c r="B241" s="19" t="s">
        <v>151</v>
      </c>
      <c r="C241" s="19" t="s">
        <v>859</v>
      </c>
      <c r="D241" s="19" t="s">
        <v>1104</v>
      </c>
      <c r="E241" s="19" t="s">
        <v>109</v>
      </c>
      <c r="F241" s="20" t="s">
        <v>867</v>
      </c>
      <c r="G241" s="21">
        <v>80000</v>
      </c>
      <c r="H241" s="21">
        <v>7400.87</v>
      </c>
      <c r="I241" s="22">
        <v>25</v>
      </c>
      <c r="J241" s="49">
        <v>2296</v>
      </c>
      <c r="K241" s="43">
        <f t="shared" si="49"/>
        <v>5679.9999999999991</v>
      </c>
      <c r="L241" s="32">
        <v>851.51</v>
      </c>
      <c r="M241" s="48">
        <v>2432</v>
      </c>
      <c r="N241" s="22">
        <f t="shared" si="51"/>
        <v>5672</v>
      </c>
      <c r="O241" s="22"/>
      <c r="P241" s="22">
        <f t="shared" si="52"/>
        <v>4728</v>
      </c>
      <c r="Q241" s="22">
        <f t="shared" si="45"/>
        <v>12153.869999999999</v>
      </c>
      <c r="R241" s="22">
        <f t="shared" si="46"/>
        <v>12203.509999999998</v>
      </c>
      <c r="S241" s="22">
        <f t="shared" si="53"/>
        <v>67846.13</v>
      </c>
      <c r="T241" s="33" t="s">
        <v>41</v>
      </c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</row>
    <row r="242" spans="1:563" s="9" customFormat="1" x14ac:dyDescent="0.25">
      <c r="A242" s="38">
        <v>236</v>
      </c>
      <c r="B242" s="19" t="s">
        <v>973</v>
      </c>
      <c r="C242" s="19" t="s">
        <v>859</v>
      </c>
      <c r="D242" s="19" t="s">
        <v>1104</v>
      </c>
      <c r="E242" s="19" t="s">
        <v>148</v>
      </c>
      <c r="F242" s="20" t="s">
        <v>868</v>
      </c>
      <c r="G242" s="21">
        <v>61000</v>
      </c>
      <c r="H242" s="42">
        <v>3674.86</v>
      </c>
      <c r="I242" s="22">
        <v>25</v>
      </c>
      <c r="J242" s="49">
        <v>1750.7</v>
      </c>
      <c r="K242" s="43">
        <f t="shared" si="49"/>
        <v>4331</v>
      </c>
      <c r="L242" s="32">
        <f t="shared" si="50"/>
        <v>671.00000000000011</v>
      </c>
      <c r="M242" s="56">
        <v>1854.4</v>
      </c>
      <c r="N242" s="22">
        <f t="shared" si="51"/>
        <v>4324.9000000000005</v>
      </c>
      <c r="O242" s="22"/>
      <c r="P242" s="22">
        <f t="shared" si="52"/>
        <v>3605.1000000000004</v>
      </c>
      <c r="Q242" s="22">
        <f t="shared" si="45"/>
        <v>7304.9600000000009</v>
      </c>
      <c r="R242" s="22">
        <f t="shared" si="46"/>
        <v>9326.9000000000015</v>
      </c>
      <c r="S242" s="22">
        <f t="shared" si="53"/>
        <v>53695.040000000001</v>
      </c>
      <c r="T242" s="33" t="s">
        <v>41</v>
      </c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</row>
    <row r="243" spans="1:563" s="12" customFormat="1" ht="15.75" x14ac:dyDescent="0.25">
      <c r="A243" s="38">
        <v>237</v>
      </c>
      <c r="B243" s="19" t="s">
        <v>104</v>
      </c>
      <c r="C243" s="44" t="s">
        <v>859</v>
      </c>
      <c r="D243" s="19" t="s">
        <v>1104</v>
      </c>
      <c r="E243" s="19" t="s">
        <v>99</v>
      </c>
      <c r="F243" s="20" t="s">
        <v>868</v>
      </c>
      <c r="G243" s="21">
        <v>35000</v>
      </c>
      <c r="H243" s="19">
        <v>0</v>
      </c>
      <c r="I243" s="22">
        <v>25</v>
      </c>
      <c r="J243" s="49">
        <v>1004.5</v>
      </c>
      <c r="K243" s="43">
        <f t="shared" si="49"/>
        <v>2485</v>
      </c>
      <c r="L243" s="32">
        <f t="shared" si="50"/>
        <v>385.00000000000006</v>
      </c>
      <c r="M243" s="48">
        <v>1064</v>
      </c>
      <c r="N243" s="22">
        <f t="shared" si="51"/>
        <v>2481.5</v>
      </c>
      <c r="O243" s="22"/>
      <c r="P243" s="22">
        <f t="shared" si="52"/>
        <v>2068.5</v>
      </c>
      <c r="Q243" s="22">
        <f t="shared" si="45"/>
        <v>2093.5</v>
      </c>
      <c r="R243" s="22">
        <f t="shared" si="46"/>
        <v>5351.5</v>
      </c>
      <c r="S243" s="22">
        <f t="shared" si="53"/>
        <v>32906.5</v>
      </c>
      <c r="T243" s="33" t="s">
        <v>41</v>
      </c>
      <c r="U243" s="132"/>
      <c r="V243" s="132"/>
      <c r="W243" s="132"/>
      <c r="X243" s="132"/>
      <c r="Y243" s="132"/>
      <c r="Z243" s="132"/>
      <c r="AA243" s="132"/>
      <c r="AB243" s="132"/>
      <c r="AC243" s="132"/>
      <c r="AD243" s="132"/>
      <c r="AE243" s="132"/>
      <c r="AF243" s="132"/>
      <c r="AG243" s="132"/>
      <c r="AH243" s="132"/>
      <c r="AI243" s="132"/>
      <c r="AJ243" s="132"/>
      <c r="AK243" s="132"/>
      <c r="AL243" s="132"/>
      <c r="AM243" s="132"/>
      <c r="AN243" s="132"/>
      <c r="AO243" s="132"/>
      <c r="AP243" s="132"/>
      <c r="AQ243" s="132"/>
      <c r="AR243" s="132"/>
      <c r="AS243" s="132"/>
      <c r="AT243" s="132"/>
      <c r="AU243" s="132"/>
      <c r="AV243" s="132"/>
      <c r="AW243" s="132"/>
      <c r="AX243" s="132"/>
      <c r="AY243" s="132"/>
      <c r="AZ243" s="132"/>
      <c r="BA243" s="132"/>
      <c r="BB243" s="132"/>
      <c r="BC243" s="132"/>
      <c r="BD243" s="132"/>
      <c r="BE243" s="132"/>
      <c r="BF243" s="132"/>
      <c r="BG243" s="132"/>
      <c r="BH243" s="132"/>
      <c r="BI243" s="132"/>
      <c r="BJ243" s="132"/>
      <c r="BK243" s="132"/>
      <c r="BL243" s="132"/>
      <c r="BM243" s="132"/>
      <c r="BN243" s="132"/>
      <c r="BO243" s="132"/>
      <c r="BP243" s="132"/>
      <c r="BQ243" s="132"/>
      <c r="BR243" s="132"/>
      <c r="BS243" s="132"/>
      <c r="BT243" s="132"/>
      <c r="BU243" s="132"/>
      <c r="BV243" s="132"/>
      <c r="BW243" s="132"/>
      <c r="BX243" s="132"/>
      <c r="BY243" s="132"/>
      <c r="BZ243" s="132"/>
      <c r="CA243" s="132"/>
      <c r="CB243" s="132"/>
      <c r="CC243" s="132"/>
      <c r="CD243" s="132"/>
      <c r="CE243" s="132"/>
      <c r="CF243" s="132"/>
      <c r="CG243" s="132"/>
      <c r="CH243" s="132"/>
      <c r="CI243" s="132"/>
      <c r="CJ243" s="132"/>
      <c r="CK243" s="132"/>
      <c r="CL243" s="132"/>
      <c r="CM243" s="132"/>
      <c r="CN243" s="132"/>
      <c r="CO243" s="132"/>
      <c r="CP243" s="132"/>
      <c r="CQ243" s="132"/>
      <c r="CR243" s="132"/>
      <c r="CS243" s="132"/>
      <c r="CT243" s="132"/>
      <c r="CU243" s="132"/>
      <c r="CV243" s="132"/>
      <c r="CW243" s="132"/>
      <c r="CX243" s="132"/>
      <c r="CY243" s="132"/>
      <c r="CZ243" s="132"/>
      <c r="DA243" s="132"/>
      <c r="DB243" s="132"/>
      <c r="DC243" s="132"/>
      <c r="DD243" s="132"/>
      <c r="DE243" s="132"/>
      <c r="DF243" s="132"/>
      <c r="DG243" s="132"/>
      <c r="DH243" s="132"/>
      <c r="DI243" s="132"/>
      <c r="DJ243" s="132"/>
      <c r="DK243" s="132"/>
      <c r="DL243" s="132"/>
      <c r="DM243" s="132"/>
      <c r="DN243" s="132"/>
      <c r="DO243" s="132"/>
      <c r="DP243" s="132"/>
      <c r="DQ243" s="132"/>
      <c r="DR243" s="132"/>
      <c r="DS243" s="132"/>
      <c r="DT243" s="132"/>
      <c r="DU243" s="132"/>
      <c r="DV243" s="132"/>
      <c r="DW243" s="132"/>
      <c r="DX243" s="132"/>
      <c r="DY243" s="132"/>
      <c r="DZ243" s="132"/>
      <c r="EA243" s="132"/>
      <c r="EB243" s="132"/>
      <c r="EC243" s="132"/>
      <c r="ED243" s="132"/>
      <c r="EE243" s="132"/>
      <c r="EF243" s="132"/>
      <c r="EG243" s="132"/>
      <c r="EH243" s="132"/>
      <c r="EI243" s="132"/>
      <c r="EJ243" s="132"/>
      <c r="EK243" s="132"/>
      <c r="EL243" s="132"/>
      <c r="EM243" s="132"/>
      <c r="EN243" s="132"/>
      <c r="EO243" s="132"/>
      <c r="EP243" s="132"/>
      <c r="EQ243" s="132"/>
      <c r="ER243" s="132"/>
      <c r="ES243" s="132"/>
      <c r="ET243" s="132"/>
      <c r="EU243" s="132"/>
      <c r="EV243" s="132"/>
      <c r="EW243" s="132"/>
      <c r="EX243" s="132"/>
      <c r="EY243" s="132"/>
      <c r="EZ243" s="132"/>
      <c r="FA243" s="132"/>
      <c r="FB243" s="132"/>
      <c r="FC243" s="132"/>
      <c r="FD243" s="132"/>
      <c r="FE243" s="132"/>
      <c r="FF243" s="132"/>
      <c r="FG243" s="132"/>
      <c r="FH243" s="132"/>
      <c r="FI243" s="132"/>
      <c r="FJ243" s="132"/>
      <c r="FK243" s="132"/>
      <c r="FL243" s="132"/>
      <c r="FM243" s="132"/>
      <c r="FN243" s="132"/>
      <c r="FO243" s="132"/>
      <c r="FP243" s="132"/>
      <c r="FQ243" s="132"/>
      <c r="FR243" s="132"/>
      <c r="FS243" s="132"/>
      <c r="FT243" s="132"/>
      <c r="FU243" s="132"/>
      <c r="FV243" s="132"/>
      <c r="FW243" s="132"/>
      <c r="FX243" s="132"/>
      <c r="FY243" s="132"/>
      <c r="FZ243" s="132"/>
      <c r="GA243" s="132"/>
      <c r="GB243" s="132"/>
      <c r="GC243" s="132"/>
      <c r="GD243" s="132"/>
      <c r="GE243" s="132"/>
      <c r="GF243" s="132"/>
      <c r="GG243" s="132"/>
      <c r="GH243" s="132"/>
      <c r="GI243" s="132"/>
      <c r="GJ243" s="132"/>
      <c r="GK243" s="132"/>
      <c r="GL243" s="132"/>
      <c r="GM243" s="132"/>
      <c r="GN243" s="132"/>
      <c r="GO243" s="132"/>
      <c r="GP243" s="132"/>
      <c r="GQ243" s="132"/>
      <c r="GR243" s="132"/>
      <c r="GS243" s="132"/>
      <c r="GT243" s="132"/>
      <c r="GU243" s="132"/>
      <c r="GV243" s="132"/>
      <c r="GW243" s="132"/>
      <c r="GX243" s="132"/>
      <c r="GY243" s="132"/>
      <c r="GZ243" s="132"/>
      <c r="HA243" s="132"/>
      <c r="HB243" s="132"/>
      <c r="HC243" s="132"/>
      <c r="HD243" s="132"/>
      <c r="HE243" s="132"/>
      <c r="HF243" s="132"/>
      <c r="HG243" s="132"/>
      <c r="HH243" s="132"/>
      <c r="HI243" s="132"/>
      <c r="HJ243" s="132"/>
      <c r="HK243" s="132"/>
      <c r="HL243" s="132"/>
      <c r="HM243" s="132"/>
      <c r="HN243" s="132"/>
      <c r="HO243" s="132"/>
      <c r="HP243" s="132"/>
      <c r="HQ243" s="132"/>
      <c r="HR243" s="132"/>
      <c r="HS243" s="132"/>
      <c r="HT243" s="132"/>
      <c r="HU243" s="132"/>
      <c r="HV243" s="132"/>
      <c r="HW243" s="132"/>
      <c r="HX243" s="132"/>
      <c r="HY243" s="132"/>
      <c r="HZ243" s="132"/>
      <c r="IA243" s="132"/>
      <c r="IB243" s="132"/>
      <c r="IC243" s="132"/>
      <c r="ID243" s="132"/>
      <c r="IE243" s="132"/>
      <c r="IF243" s="132"/>
      <c r="IG243" s="132"/>
      <c r="IH243" s="132"/>
      <c r="II243" s="132"/>
      <c r="IJ243" s="132"/>
      <c r="IK243" s="132"/>
      <c r="IL243" s="132"/>
      <c r="IM243" s="132"/>
      <c r="IN243" s="132"/>
      <c r="IO243" s="132"/>
      <c r="IP243" s="132"/>
      <c r="IQ243" s="132"/>
      <c r="IR243" s="132"/>
      <c r="IS243" s="132"/>
      <c r="IT243" s="132"/>
      <c r="IU243" s="132"/>
      <c r="IV243" s="132"/>
      <c r="IW243" s="132"/>
      <c r="IX243" s="132"/>
      <c r="IY243" s="132"/>
      <c r="IZ243" s="132"/>
      <c r="JA243" s="132"/>
      <c r="JB243" s="132"/>
      <c r="JC243" s="132"/>
      <c r="JD243" s="132"/>
      <c r="JE243" s="132"/>
      <c r="JF243" s="132"/>
      <c r="JG243" s="132"/>
      <c r="JH243" s="132"/>
      <c r="JI243" s="132"/>
      <c r="JJ243" s="132"/>
      <c r="JK243" s="132"/>
      <c r="JL243" s="132"/>
      <c r="JM243" s="132"/>
      <c r="JN243" s="132"/>
      <c r="JO243" s="132"/>
      <c r="JP243" s="132"/>
      <c r="JQ243" s="132"/>
      <c r="JR243" s="132"/>
      <c r="JS243" s="132"/>
      <c r="JT243" s="132"/>
      <c r="JU243" s="132"/>
      <c r="JV243" s="132"/>
      <c r="JW243" s="132"/>
      <c r="JX243" s="132"/>
      <c r="JY243" s="132"/>
      <c r="JZ243" s="132"/>
      <c r="KA243" s="132"/>
      <c r="KB243" s="132"/>
      <c r="KC243" s="132"/>
      <c r="KD243" s="132"/>
      <c r="KE243" s="132"/>
      <c r="KF243" s="132"/>
      <c r="KG243" s="132"/>
      <c r="KH243" s="132"/>
      <c r="KI243" s="132"/>
      <c r="KJ243" s="132"/>
      <c r="KK243" s="132"/>
      <c r="KL243" s="132"/>
      <c r="KM243" s="132"/>
      <c r="KN243" s="132"/>
      <c r="KO243" s="132"/>
      <c r="KP243" s="132"/>
      <c r="KQ243" s="132"/>
      <c r="KR243" s="132"/>
      <c r="KS243" s="132"/>
      <c r="KT243" s="132"/>
      <c r="KU243" s="132"/>
      <c r="KV243" s="132"/>
      <c r="KW243" s="132"/>
      <c r="KX243" s="132"/>
      <c r="KY243" s="132"/>
      <c r="KZ243" s="132"/>
      <c r="LA243" s="132"/>
      <c r="LB243" s="132"/>
      <c r="LC243" s="132"/>
      <c r="LD243" s="132"/>
      <c r="LE243" s="132"/>
      <c r="LF243" s="132"/>
      <c r="LG243" s="132"/>
      <c r="LH243" s="132"/>
      <c r="LI243" s="132"/>
      <c r="LJ243" s="132"/>
      <c r="LK243" s="132"/>
      <c r="LL243" s="132"/>
      <c r="LM243" s="132"/>
      <c r="LN243" s="132"/>
      <c r="LO243" s="132"/>
      <c r="LP243" s="132"/>
      <c r="LQ243" s="132"/>
      <c r="LR243" s="132"/>
      <c r="LS243" s="132"/>
      <c r="LT243" s="132"/>
      <c r="LU243" s="132"/>
      <c r="LV243" s="132"/>
      <c r="LW243" s="132"/>
      <c r="LX243" s="132"/>
      <c r="LY243" s="132"/>
      <c r="LZ243" s="132"/>
      <c r="MA243" s="132"/>
      <c r="MB243" s="132"/>
      <c r="MC243" s="132"/>
      <c r="MD243" s="132"/>
      <c r="ME243" s="132"/>
      <c r="MF243" s="132"/>
      <c r="MG243" s="132"/>
      <c r="MH243" s="132"/>
      <c r="MI243" s="132"/>
      <c r="MJ243" s="132"/>
      <c r="MK243" s="132"/>
      <c r="ML243" s="132"/>
      <c r="MM243" s="132"/>
      <c r="MN243" s="132"/>
      <c r="MO243" s="132"/>
      <c r="MP243" s="132"/>
      <c r="MQ243" s="132"/>
      <c r="MR243" s="132"/>
      <c r="MS243" s="132"/>
      <c r="MT243" s="132"/>
      <c r="MU243" s="132"/>
      <c r="MV243" s="132"/>
      <c r="MW243" s="132"/>
      <c r="MX243" s="132"/>
      <c r="MY243" s="132"/>
      <c r="MZ243" s="132"/>
      <c r="NA243" s="132"/>
      <c r="NB243" s="132"/>
      <c r="NC243" s="132"/>
      <c r="ND243" s="132"/>
      <c r="NE243" s="132"/>
      <c r="NF243" s="132"/>
      <c r="NG243" s="132"/>
      <c r="NH243" s="132"/>
      <c r="NI243" s="132"/>
      <c r="NJ243" s="132"/>
      <c r="NK243" s="132"/>
      <c r="NL243" s="132"/>
      <c r="NM243" s="132"/>
      <c r="NN243" s="132"/>
      <c r="NO243" s="132"/>
      <c r="NP243" s="132"/>
      <c r="NQ243" s="132"/>
      <c r="NR243" s="132"/>
      <c r="NS243" s="132"/>
      <c r="NT243" s="132"/>
      <c r="NU243" s="132"/>
      <c r="NV243" s="132"/>
      <c r="NW243" s="132"/>
      <c r="NX243" s="132"/>
      <c r="NY243" s="132"/>
      <c r="NZ243" s="132"/>
      <c r="OA243" s="132"/>
      <c r="OB243" s="132"/>
      <c r="OC243" s="132"/>
      <c r="OD243" s="132"/>
      <c r="OE243" s="132"/>
      <c r="OF243" s="132"/>
      <c r="OG243" s="132"/>
      <c r="OH243" s="132"/>
      <c r="OI243" s="132"/>
      <c r="OJ243" s="132"/>
      <c r="OK243" s="132"/>
      <c r="OL243" s="132"/>
      <c r="OM243" s="132"/>
      <c r="ON243" s="132"/>
      <c r="OO243" s="132"/>
      <c r="OP243" s="132"/>
      <c r="OQ243" s="132"/>
      <c r="OR243" s="132"/>
      <c r="OS243" s="132"/>
      <c r="OT243" s="132"/>
      <c r="OU243" s="132"/>
      <c r="OV243" s="132"/>
      <c r="OW243" s="132"/>
      <c r="OX243" s="132"/>
      <c r="OY243" s="132"/>
      <c r="OZ243" s="132"/>
      <c r="PA243" s="132"/>
      <c r="PB243" s="132"/>
      <c r="PC243" s="132"/>
      <c r="PD243" s="132"/>
      <c r="PE243" s="132"/>
      <c r="PF243" s="132"/>
      <c r="PG243" s="132"/>
      <c r="PH243" s="132"/>
      <c r="PI243" s="132"/>
      <c r="PJ243" s="132"/>
      <c r="PK243" s="132"/>
      <c r="PL243" s="132"/>
      <c r="PM243" s="132"/>
      <c r="PN243" s="132"/>
      <c r="PO243" s="132"/>
      <c r="PP243" s="132"/>
      <c r="PQ243" s="132"/>
      <c r="PR243" s="132"/>
      <c r="PS243" s="132"/>
      <c r="PT243" s="132"/>
      <c r="PU243" s="132"/>
      <c r="PV243" s="132"/>
      <c r="PW243" s="132"/>
      <c r="PX243" s="132"/>
      <c r="PY243" s="132"/>
      <c r="PZ243" s="132"/>
      <c r="QA243" s="132"/>
      <c r="QB243" s="132"/>
      <c r="QC243" s="132"/>
      <c r="QD243" s="132"/>
      <c r="QE243" s="132"/>
      <c r="QF243" s="132"/>
      <c r="QG243" s="132"/>
      <c r="QH243" s="132"/>
      <c r="QI243" s="132"/>
      <c r="QJ243" s="132"/>
      <c r="QK243" s="132"/>
      <c r="QL243" s="132"/>
      <c r="QM243" s="132"/>
      <c r="QN243" s="132"/>
      <c r="QO243" s="132"/>
      <c r="QP243" s="132"/>
      <c r="QQ243" s="132"/>
      <c r="QR243" s="132"/>
      <c r="QS243" s="132"/>
      <c r="QT243" s="132"/>
      <c r="QU243" s="132"/>
      <c r="QV243" s="132"/>
      <c r="QW243" s="132"/>
      <c r="QX243" s="132"/>
      <c r="QY243" s="132"/>
      <c r="QZ243" s="132"/>
      <c r="RA243" s="132"/>
      <c r="RB243" s="132"/>
      <c r="RC243" s="132"/>
      <c r="RD243" s="132"/>
      <c r="RE243" s="132"/>
      <c r="RF243" s="132"/>
      <c r="RG243" s="132"/>
      <c r="RH243" s="132"/>
      <c r="RI243" s="132"/>
      <c r="RJ243" s="132"/>
      <c r="RK243" s="132"/>
      <c r="RL243" s="132"/>
      <c r="RM243" s="132"/>
      <c r="RN243" s="132"/>
      <c r="RO243" s="132"/>
      <c r="RP243" s="132"/>
      <c r="RQ243" s="132"/>
      <c r="RR243" s="132"/>
      <c r="RS243" s="132"/>
      <c r="RT243" s="132"/>
      <c r="RU243" s="132"/>
      <c r="RV243" s="132"/>
      <c r="RW243" s="132"/>
      <c r="RX243" s="132"/>
      <c r="RY243" s="132"/>
      <c r="RZ243" s="132"/>
      <c r="SA243" s="132"/>
      <c r="SB243" s="132"/>
      <c r="SC243" s="132"/>
      <c r="SD243" s="132"/>
      <c r="SE243" s="132"/>
      <c r="SF243" s="132"/>
      <c r="SG243" s="132"/>
      <c r="SH243" s="132"/>
      <c r="SI243" s="132"/>
      <c r="SJ243" s="132"/>
      <c r="SK243" s="132"/>
      <c r="SL243" s="132"/>
      <c r="SM243" s="132"/>
      <c r="SN243" s="132"/>
      <c r="SO243" s="132"/>
      <c r="SP243" s="132"/>
      <c r="SQ243" s="132"/>
      <c r="SR243" s="132"/>
      <c r="SS243" s="132"/>
      <c r="ST243" s="132"/>
      <c r="SU243" s="132"/>
      <c r="SV243" s="132"/>
      <c r="SW243" s="132"/>
      <c r="SX243" s="132"/>
      <c r="SY243" s="132"/>
      <c r="SZ243" s="132"/>
      <c r="TA243" s="132"/>
      <c r="TB243" s="132"/>
      <c r="TC243" s="132"/>
      <c r="TD243" s="132"/>
      <c r="TE243" s="132"/>
      <c r="TF243" s="132"/>
      <c r="TG243" s="132"/>
      <c r="TH243" s="132"/>
      <c r="TI243" s="132"/>
      <c r="TJ243" s="132"/>
      <c r="TK243" s="132"/>
      <c r="TL243" s="132"/>
      <c r="TM243" s="132"/>
      <c r="TN243" s="132"/>
      <c r="TO243" s="132"/>
      <c r="TP243" s="132"/>
      <c r="TQ243" s="132"/>
      <c r="TR243" s="132"/>
      <c r="TS243" s="132"/>
      <c r="TT243" s="132"/>
      <c r="TU243" s="132"/>
      <c r="TV243" s="132"/>
      <c r="TW243" s="132"/>
      <c r="TX243" s="132"/>
      <c r="TY243" s="132"/>
      <c r="TZ243" s="132"/>
      <c r="UA243" s="132"/>
      <c r="UB243" s="132"/>
      <c r="UC243" s="132"/>
      <c r="UD243" s="132"/>
      <c r="UE243" s="132"/>
      <c r="UF243" s="132"/>
      <c r="UG243" s="132"/>
      <c r="UH243" s="132"/>
      <c r="UI243" s="132"/>
      <c r="UJ243" s="132"/>
      <c r="UK243" s="132"/>
      <c r="UL243" s="132"/>
      <c r="UM243" s="132"/>
      <c r="UN243" s="132"/>
      <c r="UO243" s="132"/>
      <c r="UP243" s="132"/>
      <c r="UQ243" s="132"/>
    </row>
    <row r="244" spans="1:563" s="9" customFormat="1" x14ac:dyDescent="0.25">
      <c r="A244" s="38">
        <v>238</v>
      </c>
      <c r="B244" s="19" t="s">
        <v>147</v>
      </c>
      <c r="C244" s="19" t="s">
        <v>859</v>
      </c>
      <c r="D244" s="19" t="s">
        <v>1104</v>
      </c>
      <c r="E244" s="19" t="s">
        <v>145</v>
      </c>
      <c r="F244" s="20" t="s">
        <v>867</v>
      </c>
      <c r="G244" s="21">
        <v>40000</v>
      </c>
      <c r="H244" s="42">
        <v>442.65</v>
      </c>
      <c r="I244" s="22">
        <v>25</v>
      </c>
      <c r="J244" s="49">
        <v>1148</v>
      </c>
      <c r="K244" s="43">
        <f t="shared" si="49"/>
        <v>2839.9999999999995</v>
      </c>
      <c r="L244" s="32">
        <f t="shared" si="50"/>
        <v>440.00000000000006</v>
      </c>
      <c r="M244" s="48">
        <v>1216</v>
      </c>
      <c r="N244" s="22">
        <f t="shared" si="51"/>
        <v>2836</v>
      </c>
      <c r="O244" s="22"/>
      <c r="P244" s="22">
        <f t="shared" si="52"/>
        <v>2364</v>
      </c>
      <c r="Q244" s="22">
        <f t="shared" si="45"/>
        <v>2831.65</v>
      </c>
      <c r="R244" s="22">
        <f t="shared" si="46"/>
        <v>6116</v>
      </c>
      <c r="S244" s="22">
        <f t="shared" si="53"/>
        <v>37168.35</v>
      </c>
      <c r="T244" s="33" t="s">
        <v>41</v>
      </c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</row>
    <row r="245" spans="1:563" s="9" customFormat="1" x14ac:dyDescent="0.25">
      <c r="A245" s="38">
        <v>239</v>
      </c>
      <c r="B245" s="19" t="s">
        <v>153</v>
      </c>
      <c r="C245" s="19" t="s">
        <v>859</v>
      </c>
      <c r="D245" s="19" t="s">
        <v>1105</v>
      </c>
      <c r="E245" s="19" t="s">
        <v>148</v>
      </c>
      <c r="F245" s="20" t="s">
        <v>868</v>
      </c>
      <c r="G245" s="21">
        <v>61000</v>
      </c>
      <c r="H245" s="42">
        <v>3674.86</v>
      </c>
      <c r="I245" s="22">
        <v>25</v>
      </c>
      <c r="J245" s="49">
        <v>1750.7</v>
      </c>
      <c r="K245" s="43">
        <f t="shared" si="49"/>
        <v>4331</v>
      </c>
      <c r="L245" s="32">
        <f t="shared" si="50"/>
        <v>671.00000000000011</v>
      </c>
      <c r="M245" s="48">
        <v>1854.4</v>
      </c>
      <c r="N245" s="22">
        <f t="shared" si="51"/>
        <v>4324.9000000000005</v>
      </c>
      <c r="O245" s="22"/>
      <c r="P245" s="22">
        <f t="shared" si="52"/>
        <v>3605.1000000000004</v>
      </c>
      <c r="Q245" s="22">
        <f t="shared" si="45"/>
        <v>7304.9600000000009</v>
      </c>
      <c r="R245" s="22">
        <f t="shared" si="46"/>
        <v>9326.9000000000015</v>
      </c>
      <c r="S245" s="22">
        <f t="shared" si="53"/>
        <v>53695.040000000001</v>
      </c>
      <c r="T245" s="33" t="s">
        <v>41</v>
      </c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</row>
    <row r="246" spans="1:563" s="9" customFormat="1" x14ac:dyDescent="0.25">
      <c r="A246" s="38">
        <v>240</v>
      </c>
      <c r="B246" s="19" t="s">
        <v>958</v>
      </c>
      <c r="C246" s="19" t="s">
        <v>860</v>
      </c>
      <c r="D246" s="19" t="s">
        <v>1105</v>
      </c>
      <c r="E246" s="19" t="s">
        <v>148</v>
      </c>
      <c r="F246" s="20" t="s">
        <v>868</v>
      </c>
      <c r="G246" s="21">
        <v>61000</v>
      </c>
      <c r="H246" s="42">
        <v>3674.86</v>
      </c>
      <c r="I246" s="22">
        <v>25</v>
      </c>
      <c r="J246" s="49">
        <v>1750.7</v>
      </c>
      <c r="K246" s="43">
        <f t="shared" si="49"/>
        <v>4331</v>
      </c>
      <c r="L246" s="32">
        <f t="shared" si="50"/>
        <v>671.00000000000011</v>
      </c>
      <c r="M246" s="56">
        <v>1854.4</v>
      </c>
      <c r="N246" s="22">
        <f t="shared" si="51"/>
        <v>4324.9000000000005</v>
      </c>
      <c r="O246" s="22"/>
      <c r="P246" s="22">
        <f t="shared" si="52"/>
        <v>3605.1000000000004</v>
      </c>
      <c r="Q246" s="22">
        <f t="shared" si="45"/>
        <v>7304.9600000000009</v>
      </c>
      <c r="R246" s="22">
        <f t="shared" si="46"/>
        <v>9326.9000000000015</v>
      </c>
      <c r="S246" s="22">
        <f t="shared" si="53"/>
        <v>53695.040000000001</v>
      </c>
      <c r="T246" s="33" t="s">
        <v>41</v>
      </c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</row>
    <row r="247" spans="1:563" s="9" customFormat="1" x14ac:dyDescent="0.25">
      <c r="A247" s="38">
        <v>241</v>
      </c>
      <c r="B247" s="19" t="s">
        <v>1079</v>
      </c>
      <c r="C247" s="19" t="s">
        <v>860</v>
      </c>
      <c r="D247" s="19" t="s">
        <v>1105</v>
      </c>
      <c r="E247" s="19" t="s">
        <v>828</v>
      </c>
      <c r="F247" s="20" t="s">
        <v>868</v>
      </c>
      <c r="G247" s="21">
        <v>61000</v>
      </c>
      <c r="H247" s="42">
        <v>3674.86</v>
      </c>
      <c r="I247" s="22">
        <v>25</v>
      </c>
      <c r="J247" s="49">
        <v>1750.7</v>
      </c>
      <c r="K247" s="43">
        <f t="shared" si="41"/>
        <v>4331</v>
      </c>
      <c r="L247" s="32">
        <f t="shared" si="42"/>
        <v>671.00000000000011</v>
      </c>
      <c r="M247" s="48">
        <v>1854.4</v>
      </c>
      <c r="N247" s="22">
        <f t="shared" si="43"/>
        <v>4324.9000000000005</v>
      </c>
      <c r="O247" s="22"/>
      <c r="P247" s="22">
        <f t="shared" si="44"/>
        <v>3605.1000000000004</v>
      </c>
      <c r="Q247" s="22">
        <f t="shared" si="45"/>
        <v>7304.9600000000009</v>
      </c>
      <c r="R247" s="22">
        <f t="shared" si="46"/>
        <v>9326.9000000000015</v>
      </c>
      <c r="S247" s="22">
        <f t="shared" si="48"/>
        <v>53695.040000000001</v>
      </c>
      <c r="T247" s="33" t="s">
        <v>41</v>
      </c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</row>
    <row r="248" spans="1:563" s="9" customFormat="1" x14ac:dyDescent="0.25">
      <c r="A248" s="38">
        <v>242</v>
      </c>
      <c r="B248" s="19" t="s">
        <v>152</v>
      </c>
      <c r="C248" s="19" t="s">
        <v>859</v>
      </c>
      <c r="D248" s="19" t="s">
        <v>1105</v>
      </c>
      <c r="E248" s="19" t="s">
        <v>154</v>
      </c>
      <c r="F248" s="20" t="s">
        <v>867</v>
      </c>
      <c r="G248" s="21">
        <v>50000</v>
      </c>
      <c r="H248" s="21">
        <v>1339.36</v>
      </c>
      <c r="I248" s="22">
        <v>25</v>
      </c>
      <c r="J248" s="49">
        <v>1435</v>
      </c>
      <c r="K248" s="43">
        <f>+G248*7.1%</f>
        <v>3549.9999999999995</v>
      </c>
      <c r="L248" s="32">
        <f>+G248*1.1%</f>
        <v>550</v>
      </c>
      <c r="M248" s="48">
        <v>1520</v>
      </c>
      <c r="N248" s="22">
        <f>+G248*7.09%</f>
        <v>3545.0000000000005</v>
      </c>
      <c r="O248" s="22"/>
      <c r="P248" s="22">
        <f>+J248+M248</f>
        <v>2955</v>
      </c>
      <c r="Q248" s="22">
        <f t="shared" si="45"/>
        <v>4319.3599999999997</v>
      </c>
      <c r="R248" s="22">
        <f t="shared" si="46"/>
        <v>7645</v>
      </c>
      <c r="S248" s="22">
        <f>+G248-Q248</f>
        <v>45680.639999999999</v>
      </c>
      <c r="T248" s="33" t="s">
        <v>41</v>
      </c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</row>
    <row r="249" spans="1:563" s="9" customFormat="1" x14ac:dyDescent="0.25">
      <c r="A249" s="38">
        <v>243</v>
      </c>
      <c r="B249" s="19" t="s">
        <v>284</v>
      </c>
      <c r="C249" s="19" t="s">
        <v>859</v>
      </c>
      <c r="D249" s="19" t="s">
        <v>1105</v>
      </c>
      <c r="E249" s="19" t="s">
        <v>127</v>
      </c>
      <c r="F249" s="20" t="s">
        <v>867</v>
      </c>
      <c r="G249" s="21">
        <v>25000</v>
      </c>
      <c r="H249" s="19">
        <v>0</v>
      </c>
      <c r="I249" s="22">
        <v>25</v>
      </c>
      <c r="J249" s="49">
        <v>717.5</v>
      </c>
      <c r="K249" s="43">
        <f>+G249*7.1%</f>
        <v>1774.9999999999998</v>
      </c>
      <c r="L249" s="32">
        <f>+G249*1.1%</f>
        <v>275</v>
      </c>
      <c r="M249" s="48">
        <v>760</v>
      </c>
      <c r="N249" s="22">
        <f>+G249*7.09%</f>
        <v>1772.5000000000002</v>
      </c>
      <c r="O249" s="22"/>
      <c r="P249" s="22">
        <f>+J249+M249</f>
        <v>1477.5</v>
      </c>
      <c r="Q249" s="22">
        <f t="shared" si="45"/>
        <v>1502.5</v>
      </c>
      <c r="R249" s="22">
        <f t="shared" si="46"/>
        <v>3822.5</v>
      </c>
      <c r="S249" s="22">
        <f>+G249-Q249</f>
        <v>23497.5</v>
      </c>
      <c r="T249" s="33" t="s">
        <v>41</v>
      </c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</row>
    <row r="250" spans="1:563" s="9" customFormat="1" x14ac:dyDescent="0.25">
      <c r="A250" s="38">
        <v>244</v>
      </c>
      <c r="B250" s="19" t="s">
        <v>1070</v>
      </c>
      <c r="C250" s="19" t="s">
        <v>860</v>
      </c>
      <c r="D250" s="19" t="s">
        <v>1106</v>
      </c>
      <c r="E250" s="19" t="s">
        <v>148</v>
      </c>
      <c r="F250" s="20" t="s">
        <v>868</v>
      </c>
      <c r="G250" s="21">
        <v>61000</v>
      </c>
      <c r="H250" s="42">
        <v>3674.86</v>
      </c>
      <c r="I250" s="22">
        <v>25</v>
      </c>
      <c r="J250" s="49">
        <v>1750.7</v>
      </c>
      <c r="K250" s="43">
        <f>+G250*7.1%</f>
        <v>4331</v>
      </c>
      <c r="L250" s="32">
        <f>+G250*1.1%</f>
        <v>671.00000000000011</v>
      </c>
      <c r="M250" s="56">
        <v>1854.4</v>
      </c>
      <c r="N250" s="22">
        <f>+G250*7.09%</f>
        <v>4324.9000000000005</v>
      </c>
      <c r="O250" s="22"/>
      <c r="P250" s="22">
        <f>+J250+M250</f>
        <v>3605.1000000000004</v>
      </c>
      <c r="Q250" s="22">
        <f t="shared" si="45"/>
        <v>7304.9600000000009</v>
      </c>
      <c r="R250" s="22">
        <f t="shared" si="46"/>
        <v>9326.9000000000015</v>
      </c>
      <c r="S250" s="22">
        <f>+G250-Q250</f>
        <v>53695.040000000001</v>
      </c>
      <c r="T250" s="33" t="s">
        <v>41</v>
      </c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</row>
    <row r="251" spans="1:563" s="9" customFormat="1" x14ac:dyDescent="0.25">
      <c r="A251" s="38">
        <v>245</v>
      </c>
      <c r="B251" s="19" t="s">
        <v>142</v>
      </c>
      <c r="C251" s="19" t="s">
        <v>859</v>
      </c>
      <c r="D251" s="19" t="s">
        <v>1106</v>
      </c>
      <c r="E251" s="19" t="s">
        <v>35</v>
      </c>
      <c r="F251" s="20" t="s">
        <v>868</v>
      </c>
      <c r="G251" s="21">
        <v>35000</v>
      </c>
      <c r="H251" s="19">
        <v>0</v>
      </c>
      <c r="I251" s="22">
        <v>25</v>
      </c>
      <c r="J251" s="49">
        <v>1004.5</v>
      </c>
      <c r="K251" s="43">
        <f t="shared" si="41"/>
        <v>2485</v>
      </c>
      <c r="L251" s="32">
        <f t="shared" si="42"/>
        <v>385.00000000000006</v>
      </c>
      <c r="M251" s="48">
        <v>1064</v>
      </c>
      <c r="N251" s="22">
        <f t="shared" si="43"/>
        <v>2481.5</v>
      </c>
      <c r="O251" s="22"/>
      <c r="P251" s="22">
        <f t="shared" si="44"/>
        <v>2068.5</v>
      </c>
      <c r="Q251" s="22">
        <f t="shared" si="45"/>
        <v>2093.5</v>
      </c>
      <c r="R251" s="22">
        <f t="shared" si="46"/>
        <v>5351.5</v>
      </c>
      <c r="S251" s="22">
        <f t="shared" si="48"/>
        <v>32906.5</v>
      </c>
      <c r="T251" s="33" t="s">
        <v>41</v>
      </c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</row>
    <row r="252" spans="1:563" s="9" customFormat="1" x14ac:dyDescent="0.25">
      <c r="A252" s="38">
        <v>246</v>
      </c>
      <c r="B252" s="19" t="s">
        <v>146</v>
      </c>
      <c r="C252" s="19" t="s">
        <v>859</v>
      </c>
      <c r="D252" s="19" t="s">
        <v>1106</v>
      </c>
      <c r="E252" s="19" t="s">
        <v>145</v>
      </c>
      <c r="F252" s="20" t="s">
        <v>867</v>
      </c>
      <c r="G252" s="21">
        <v>35000</v>
      </c>
      <c r="H252" s="19">
        <v>0</v>
      </c>
      <c r="I252" s="22">
        <v>25</v>
      </c>
      <c r="J252" s="49">
        <v>1004.5</v>
      </c>
      <c r="K252" s="43">
        <f>+G252*7.1%</f>
        <v>2485</v>
      </c>
      <c r="L252" s="32">
        <f>+G252*1.1%</f>
        <v>385.00000000000006</v>
      </c>
      <c r="M252" s="48">
        <v>1064</v>
      </c>
      <c r="N252" s="22">
        <f>+G252*7.09%</f>
        <v>2481.5</v>
      </c>
      <c r="O252" s="22"/>
      <c r="P252" s="22">
        <f>+J252+M252</f>
        <v>2068.5</v>
      </c>
      <c r="Q252" s="22">
        <f t="shared" si="45"/>
        <v>2093.5</v>
      </c>
      <c r="R252" s="22">
        <f t="shared" si="46"/>
        <v>5351.5</v>
      </c>
      <c r="S252" s="22">
        <f>+G252-Q252</f>
        <v>32906.5</v>
      </c>
      <c r="T252" s="33" t="s">
        <v>41</v>
      </c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</row>
    <row r="253" spans="1:563" s="9" customFormat="1" x14ac:dyDescent="0.25">
      <c r="A253" s="38">
        <v>247</v>
      </c>
      <c r="B253" s="19" t="s">
        <v>143</v>
      </c>
      <c r="C253" s="19" t="s">
        <v>860</v>
      </c>
      <c r="D253" s="19" t="s">
        <v>1106</v>
      </c>
      <c r="E253" s="19" t="s">
        <v>35</v>
      </c>
      <c r="F253" s="20" t="s">
        <v>868</v>
      </c>
      <c r="G253" s="21">
        <v>29000</v>
      </c>
      <c r="H253" s="19">
        <v>0</v>
      </c>
      <c r="I253" s="22">
        <v>25</v>
      </c>
      <c r="J253" s="49">
        <v>832.3</v>
      </c>
      <c r="K253" s="43">
        <f t="shared" si="41"/>
        <v>2059</v>
      </c>
      <c r="L253" s="32">
        <f t="shared" si="42"/>
        <v>319.00000000000006</v>
      </c>
      <c r="M253" s="48">
        <v>881.6</v>
      </c>
      <c r="N253" s="22">
        <f t="shared" si="43"/>
        <v>2056.1</v>
      </c>
      <c r="O253" s="22"/>
      <c r="P253" s="22">
        <f t="shared" si="44"/>
        <v>1713.9</v>
      </c>
      <c r="Q253" s="22">
        <f t="shared" si="45"/>
        <v>1738.9</v>
      </c>
      <c r="R253" s="22">
        <f t="shared" si="46"/>
        <v>4434.1000000000004</v>
      </c>
      <c r="S253" s="22">
        <f t="shared" si="48"/>
        <v>27261.1</v>
      </c>
      <c r="T253" s="33" t="s">
        <v>41</v>
      </c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</row>
    <row r="254" spans="1:563" s="9" customFormat="1" x14ac:dyDescent="0.25">
      <c r="A254" s="38">
        <v>248</v>
      </c>
      <c r="B254" s="19" t="s">
        <v>66</v>
      </c>
      <c r="C254" s="19" t="s">
        <v>859</v>
      </c>
      <c r="D254" s="19" t="s">
        <v>277</v>
      </c>
      <c r="E254" s="19" t="s">
        <v>89</v>
      </c>
      <c r="F254" s="20" t="s">
        <v>868</v>
      </c>
      <c r="G254" s="21">
        <v>50000</v>
      </c>
      <c r="H254" s="21">
        <v>1854</v>
      </c>
      <c r="I254" s="22">
        <v>25</v>
      </c>
      <c r="J254" s="49">
        <v>1435</v>
      </c>
      <c r="K254" s="43">
        <f t="shared" ref="K254:K313" si="54">+G254*7.1%</f>
        <v>3549.9999999999995</v>
      </c>
      <c r="L254" s="32">
        <f t="shared" ref="L254:L313" si="55">+G254*1.1%</f>
        <v>550</v>
      </c>
      <c r="M254" s="48">
        <v>1520</v>
      </c>
      <c r="N254" s="22">
        <f t="shared" ref="N254:N313" si="56">+G254*7.09%</f>
        <v>3545.0000000000005</v>
      </c>
      <c r="O254" s="22"/>
      <c r="P254" s="22">
        <f t="shared" ref="P254:P317" si="57">+J254+M254</f>
        <v>2955</v>
      </c>
      <c r="Q254" s="22">
        <f t="shared" si="45"/>
        <v>4834</v>
      </c>
      <c r="R254" s="22">
        <f t="shared" si="46"/>
        <v>7645</v>
      </c>
      <c r="S254" s="22">
        <f t="shared" si="48"/>
        <v>45166</v>
      </c>
      <c r="T254" s="33" t="s">
        <v>41</v>
      </c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</row>
    <row r="255" spans="1:563" s="9" customFormat="1" x14ac:dyDescent="0.25">
      <c r="A255" s="38">
        <v>249</v>
      </c>
      <c r="B255" s="19" t="s">
        <v>279</v>
      </c>
      <c r="C255" s="19" t="s">
        <v>859</v>
      </c>
      <c r="D255" s="19" t="s">
        <v>277</v>
      </c>
      <c r="E255" s="19" t="s">
        <v>88</v>
      </c>
      <c r="F255" s="20" t="s">
        <v>867</v>
      </c>
      <c r="G255" s="21">
        <v>80000</v>
      </c>
      <c r="H255" s="21">
        <v>6972</v>
      </c>
      <c r="I255" s="22">
        <v>25</v>
      </c>
      <c r="J255" s="49">
        <v>2296</v>
      </c>
      <c r="K255" s="43">
        <f t="shared" si="54"/>
        <v>5679.9999999999991</v>
      </c>
      <c r="L255" s="32">
        <v>851.51</v>
      </c>
      <c r="M255" s="48">
        <v>2432</v>
      </c>
      <c r="N255" s="22">
        <f t="shared" si="56"/>
        <v>5672</v>
      </c>
      <c r="O255" s="22"/>
      <c r="P255" s="22">
        <f t="shared" si="57"/>
        <v>4728</v>
      </c>
      <c r="Q255" s="22">
        <f t="shared" si="45"/>
        <v>11725</v>
      </c>
      <c r="R255" s="22">
        <f t="shared" si="46"/>
        <v>12203.509999999998</v>
      </c>
      <c r="S255" s="22">
        <f t="shared" si="48"/>
        <v>68275</v>
      </c>
      <c r="T255" s="33" t="s">
        <v>41</v>
      </c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</row>
    <row r="256" spans="1:563" s="9" customFormat="1" x14ac:dyDescent="0.25">
      <c r="A256" s="38">
        <v>250</v>
      </c>
      <c r="B256" s="19" t="s">
        <v>282</v>
      </c>
      <c r="C256" s="19" t="s">
        <v>860</v>
      </c>
      <c r="D256" s="19" t="s">
        <v>277</v>
      </c>
      <c r="E256" s="19" t="s">
        <v>88</v>
      </c>
      <c r="F256" s="20" t="s">
        <v>867</v>
      </c>
      <c r="G256" s="21">
        <v>55000</v>
      </c>
      <c r="H256" s="21">
        <v>2302.36</v>
      </c>
      <c r="I256" s="22">
        <v>25</v>
      </c>
      <c r="J256" s="49">
        <v>1578.5</v>
      </c>
      <c r="K256" s="43">
        <f t="shared" si="54"/>
        <v>3904.9999999999995</v>
      </c>
      <c r="L256" s="32">
        <f t="shared" si="55"/>
        <v>605.00000000000011</v>
      </c>
      <c r="M256" s="48">
        <v>1672</v>
      </c>
      <c r="N256" s="22">
        <f t="shared" si="56"/>
        <v>3899.5000000000005</v>
      </c>
      <c r="O256" s="22"/>
      <c r="P256" s="22">
        <f t="shared" si="57"/>
        <v>3250.5</v>
      </c>
      <c r="Q256" s="22">
        <f t="shared" si="45"/>
        <v>5577.8600000000006</v>
      </c>
      <c r="R256" s="22">
        <f t="shared" si="46"/>
        <v>8409.5</v>
      </c>
      <c r="S256" s="22">
        <f t="shared" si="48"/>
        <v>49422.14</v>
      </c>
      <c r="T256" s="33" t="s">
        <v>41</v>
      </c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</row>
    <row r="257" spans="1:563" s="9" customFormat="1" x14ac:dyDescent="0.25">
      <c r="A257" s="38">
        <v>251</v>
      </c>
      <c r="B257" s="19" t="s">
        <v>67</v>
      </c>
      <c r="C257" s="19" t="s">
        <v>859</v>
      </c>
      <c r="D257" s="19" t="s">
        <v>277</v>
      </c>
      <c r="E257" s="19" t="s">
        <v>91</v>
      </c>
      <c r="F257" s="20" t="s">
        <v>868</v>
      </c>
      <c r="G257" s="21">
        <v>60000</v>
      </c>
      <c r="H257" s="21">
        <v>3486.68</v>
      </c>
      <c r="I257" s="22">
        <v>25</v>
      </c>
      <c r="J257" s="49">
        <v>1722</v>
      </c>
      <c r="K257" s="43">
        <f t="shared" si="54"/>
        <v>4260</v>
      </c>
      <c r="L257" s="32">
        <f t="shared" si="55"/>
        <v>660.00000000000011</v>
      </c>
      <c r="M257" s="48">
        <v>1824</v>
      </c>
      <c r="N257" s="22">
        <f t="shared" si="56"/>
        <v>4254</v>
      </c>
      <c r="O257" s="22"/>
      <c r="P257" s="22">
        <f t="shared" si="57"/>
        <v>3546</v>
      </c>
      <c r="Q257" s="22">
        <f t="shared" si="45"/>
        <v>7057.68</v>
      </c>
      <c r="R257" s="22">
        <f t="shared" si="46"/>
        <v>9174</v>
      </c>
      <c r="S257" s="22">
        <f t="shared" si="48"/>
        <v>52942.32</v>
      </c>
      <c r="T257" s="33" t="s">
        <v>41</v>
      </c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</row>
    <row r="258" spans="1:563" s="9" customFormat="1" x14ac:dyDescent="0.25">
      <c r="A258" s="38">
        <v>252</v>
      </c>
      <c r="B258" s="19" t="s">
        <v>278</v>
      </c>
      <c r="C258" s="19" t="s">
        <v>859</v>
      </c>
      <c r="D258" s="19" t="s">
        <v>277</v>
      </c>
      <c r="E258" s="19" t="s">
        <v>91</v>
      </c>
      <c r="F258" s="20" t="s">
        <v>868</v>
      </c>
      <c r="G258" s="21">
        <v>40000</v>
      </c>
      <c r="H258" s="19">
        <v>442.65</v>
      </c>
      <c r="I258" s="22">
        <v>25</v>
      </c>
      <c r="J258" s="49">
        <v>1148</v>
      </c>
      <c r="K258" s="43">
        <f t="shared" si="54"/>
        <v>2839.9999999999995</v>
      </c>
      <c r="L258" s="32">
        <f t="shared" si="55"/>
        <v>440.00000000000006</v>
      </c>
      <c r="M258" s="48">
        <v>1216</v>
      </c>
      <c r="N258" s="22">
        <f t="shared" si="56"/>
        <v>2836</v>
      </c>
      <c r="O258" s="22"/>
      <c r="P258" s="22">
        <f t="shared" si="57"/>
        <v>2364</v>
      </c>
      <c r="Q258" s="22">
        <f t="shared" si="45"/>
        <v>2831.65</v>
      </c>
      <c r="R258" s="22">
        <f t="shared" si="46"/>
        <v>6116</v>
      </c>
      <c r="S258" s="22">
        <f t="shared" si="48"/>
        <v>37168.35</v>
      </c>
      <c r="T258" s="33" t="s">
        <v>41</v>
      </c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</row>
    <row r="259" spans="1:563" s="9" customFormat="1" x14ac:dyDescent="0.25">
      <c r="A259" s="38">
        <v>253</v>
      </c>
      <c r="B259" s="19" t="s">
        <v>956</v>
      </c>
      <c r="C259" s="19" t="s">
        <v>859</v>
      </c>
      <c r="D259" s="19" t="s">
        <v>277</v>
      </c>
      <c r="E259" s="19" t="s">
        <v>35</v>
      </c>
      <c r="F259" s="20" t="s">
        <v>867</v>
      </c>
      <c r="G259" s="21">
        <v>25000</v>
      </c>
      <c r="H259" s="19">
        <v>0</v>
      </c>
      <c r="I259" s="22">
        <v>25</v>
      </c>
      <c r="J259" s="49">
        <v>717.5</v>
      </c>
      <c r="K259" s="43">
        <f t="shared" si="54"/>
        <v>1774.9999999999998</v>
      </c>
      <c r="L259" s="32">
        <f t="shared" si="55"/>
        <v>275</v>
      </c>
      <c r="M259" s="48">
        <v>760</v>
      </c>
      <c r="N259" s="22">
        <f t="shared" si="56"/>
        <v>1772.5000000000002</v>
      </c>
      <c r="O259" s="22"/>
      <c r="P259" s="22">
        <f t="shared" si="57"/>
        <v>1477.5</v>
      </c>
      <c r="Q259" s="22">
        <f t="shared" si="45"/>
        <v>1502.5</v>
      </c>
      <c r="R259" s="22">
        <f t="shared" si="46"/>
        <v>3822.5</v>
      </c>
      <c r="S259" s="22">
        <f t="shared" si="48"/>
        <v>23497.5</v>
      </c>
      <c r="T259" s="33" t="s">
        <v>41</v>
      </c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</row>
    <row r="260" spans="1:563" s="9" customFormat="1" x14ac:dyDescent="0.25">
      <c r="A260" s="38">
        <v>254</v>
      </c>
      <c r="B260" s="19" t="s">
        <v>892</v>
      </c>
      <c r="C260" s="19" t="s">
        <v>859</v>
      </c>
      <c r="D260" s="19" t="s">
        <v>277</v>
      </c>
      <c r="E260" s="19" t="s">
        <v>35</v>
      </c>
      <c r="F260" s="20" t="s">
        <v>867</v>
      </c>
      <c r="G260" s="21">
        <v>25000</v>
      </c>
      <c r="H260" s="19">
        <v>0</v>
      </c>
      <c r="I260" s="22">
        <v>25</v>
      </c>
      <c r="J260" s="49">
        <v>717.5</v>
      </c>
      <c r="K260" s="43">
        <f t="shared" si="54"/>
        <v>1774.9999999999998</v>
      </c>
      <c r="L260" s="32">
        <f t="shared" si="55"/>
        <v>275</v>
      </c>
      <c r="M260" s="48">
        <v>760</v>
      </c>
      <c r="N260" s="22">
        <f t="shared" si="56"/>
        <v>1772.5000000000002</v>
      </c>
      <c r="O260" s="22"/>
      <c r="P260" s="22">
        <f t="shared" si="57"/>
        <v>1477.5</v>
      </c>
      <c r="Q260" s="22">
        <f t="shared" si="45"/>
        <v>1502.5</v>
      </c>
      <c r="R260" s="22">
        <f t="shared" si="46"/>
        <v>3822.5</v>
      </c>
      <c r="S260" s="22">
        <f t="shared" si="48"/>
        <v>23497.5</v>
      </c>
      <c r="T260" s="33" t="s">
        <v>41</v>
      </c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</row>
    <row r="261" spans="1:563" s="9" customFormat="1" x14ac:dyDescent="0.25">
      <c r="A261" s="38">
        <v>255</v>
      </c>
      <c r="B261" s="19" t="s">
        <v>936</v>
      </c>
      <c r="C261" s="19" t="s">
        <v>859</v>
      </c>
      <c r="D261" s="19" t="s">
        <v>277</v>
      </c>
      <c r="E261" s="19" t="s">
        <v>35</v>
      </c>
      <c r="F261" s="20" t="s">
        <v>867</v>
      </c>
      <c r="G261" s="21">
        <v>25000</v>
      </c>
      <c r="H261" s="19">
        <v>0</v>
      </c>
      <c r="I261" s="22">
        <v>25</v>
      </c>
      <c r="J261" s="49">
        <v>717.5</v>
      </c>
      <c r="K261" s="43">
        <f t="shared" si="54"/>
        <v>1774.9999999999998</v>
      </c>
      <c r="L261" s="32">
        <f t="shared" si="55"/>
        <v>275</v>
      </c>
      <c r="M261" s="48">
        <v>760</v>
      </c>
      <c r="N261" s="22">
        <f t="shared" si="56"/>
        <v>1772.5000000000002</v>
      </c>
      <c r="O261" s="22"/>
      <c r="P261" s="22">
        <f t="shared" si="57"/>
        <v>1477.5</v>
      </c>
      <c r="Q261" s="22">
        <f t="shared" si="45"/>
        <v>1502.5</v>
      </c>
      <c r="R261" s="22">
        <f t="shared" si="46"/>
        <v>3822.5</v>
      </c>
      <c r="S261" s="22">
        <f t="shared" si="48"/>
        <v>23497.5</v>
      </c>
      <c r="T261" s="33" t="s">
        <v>41</v>
      </c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</row>
    <row r="262" spans="1:563" s="9" customFormat="1" x14ac:dyDescent="0.25">
      <c r="A262" s="38">
        <v>256</v>
      </c>
      <c r="B262" s="19" t="s">
        <v>1032</v>
      </c>
      <c r="C262" s="19" t="s">
        <v>860</v>
      </c>
      <c r="D262" s="19" t="s">
        <v>277</v>
      </c>
      <c r="E262" s="19" t="s">
        <v>64</v>
      </c>
      <c r="F262" s="20" t="s">
        <v>863</v>
      </c>
      <c r="G262" s="21">
        <v>25000</v>
      </c>
      <c r="H262" s="19">
        <v>0</v>
      </c>
      <c r="I262" s="22">
        <v>25</v>
      </c>
      <c r="J262" s="49">
        <v>717.5</v>
      </c>
      <c r="K262" s="43">
        <f t="shared" si="54"/>
        <v>1774.9999999999998</v>
      </c>
      <c r="L262" s="32">
        <f t="shared" si="55"/>
        <v>275</v>
      </c>
      <c r="M262" s="48">
        <v>760</v>
      </c>
      <c r="N262" s="22">
        <f t="shared" si="56"/>
        <v>1772.5000000000002</v>
      </c>
      <c r="O262" s="22"/>
      <c r="P262" s="22">
        <f t="shared" si="57"/>
        <v>1477.5</v>
      </c>
      <c r="Q262" s="22">
        <f t="shared" si="45"/>
        <v>1502.5</v>
      </c>
      <c r="R262" s="22">
        <f t="shared" si="46"/>
        <v>3822.5</v>
      </c>
      <c r="S262" s="22">
        <f t="shared" si="48"/>
        <v>23497.5</v>
      </c>
      <c r="T262" s="33" t="s">
        <v>41</v>
      </c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</row>
    <row r="263" spans="1:563" s="9" customFormat="1" x14ac:dyDescent="0.25">
      <c r="A263" s="38">
        <v>257</v>
      </c>
      <c r="B263" s="19" t="s">
        <v>1122</v>
      </c>
      <c r="C263" s="19"/>
      <c r="D263" s="19" t="s">
        <v>277</v>
      </c>
      <c r="E263" s="19" t="s">
        <v>1121</v>
      </c>
      <c r="F263" s="20" t="s">
        <v>863</v>
      </c>
      <c r="G263" s="21">
        <v>45000</v>
      </c>
      <c r="H263" s="42">
        <v>1148.33</v>
      </c>
      <c r="I263" s="22">
        <v>25</v>
      </c>
      <c r="J263" s="49">
        <v>1291.5</v>
      </c>
      <c r="K263" s="43">
        <f t="shared" si="54"/>
        <v>3194.9999999999995</v>
      </c>
      <c r="L263" s="32">
        <f t="shared" si="55"/>
        <v>495.00000000000006</v>
      </c>
      <c r="M263" s="48">
        <v>1368</v>
      </c>
      <c r="N263" s="22">
        <f t="shared" si="56"/>
        <v>3190.5</v>
      </c>
      <c r="O263" s="22"/>
      <c r="P263" s="22">
        <f t="shared" si="57"/>
        <v>2659.5</v>
      </c>
      <c r="Q263" s="22">
        <f t="shared" ref="Q263:Q326" si="58">+H263+I263+J263+M263+O263</f>
        <v>3832.83</v>
      </c>
      <c r="R263" s="22">
        <f t="shared" ref="R263:R326" si="59">+K263+L263+N263</f>
        <v>6880.5</v>
      </c>
      <c r="S263" s="22">
        <f t="shared" si="48"/>
        <v>41167.17</v>
      </c>
      <c r="T263" s="33" t="s">
        <v>41</v>
      </c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</row>
    <row r="264" spans="1:563" s="9" customFormat="1" x14ac:dyDescent="0.25">
      <c r="A264" s="38">
        <v>258</v>
      </c>
      <c r="B264" s="19" t="s">
        <v>280</v>
      </c>
      <c r="C264" s="19" t="s">
        <v>860</v>
      </c>
      <c r="D264" s="19" t="s">
        <v>277</v>
      </c>
      <c r="E264" s="19" t="s">
        <v>60</v>
      </c>
      <c r="F264" s="20" t="s">
        <v>863</v>
      </c>
      <c r="G264" s="21">
        <v>18000</v>
      </c>
      <c r="H264" s="19">
        <v>0</v>
      </c>
      <c r="I264" s="22">
        <v>25</v>
      </c>
      <c r="J264" s="49">
        <v>516.6</v>
      </c>
      <c r="K264" s="43">
        <f t="shared" si="54"/>
        <v>1277.9999999999998</v>
      </c>
      <c r="L264" s="32">
        <f t="shared" si="55"/>
        <v>198.00000000000003</v>
      </c>
      <c r="M264" s="48">
        <v>547.20000000000005</v>
      </c>
      <c r="N264" s="22">
        <f t="shared" si="56"/>
        <v>1276.2</v>
      </c>
      <c r="O264" s="22"/>
      <c r="P264" s="22">
        <f t="shared" si="57"/>
        <v>1063.8000000000002</v>
      </c>
      <c r="Q264" s="22">
        <f t="shared" si="58"/>
        <v>1088.8000000000002</v>
      </c>
      <c r="R264" s="22">
        <f t="shared" si="59"/>
        <v>2752.2</v>
      </c>
      <c r="S264" s="22">
        <f t="shared" si="48"/>
        <v>16911.2</v>
      </c>
      <c r="T264" s="33" t="s">
        <v>41</v>
      </c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</row>
    <row r="265" spans="1:563" s="9" customFormat="1" x14ac:dyDescent="0.25">
      <c r="A265" s="38">
        <v>259</v>
      </c>
      <c r="B265" s="19" t="s">
        <v>991</v>
      </c>
      <c r="C265" s="19" t="s">
        <v>860</v>
      </c>
      <c r="D265" s="19" t="s">
        <v>277</v>
      </c>
      <c r="E265" s="19" t="s">
        <v>101</v>
      </c>
      <c r="F265" s="20" t="s">
        <v>863</v>
      </c>
      <c r="G265" s="21">
        <v>28000</v>
      </c>
      <c r="H265" s="19">
        <v>0</v>
      </c>
      <c r="I265" s="22">
        <v>25</v>
      </c>
      <c r="J265" s="49">
        <v>803.6</v>
      </c>
      <c r="K265" s="43">
        <f t="shared" si="54"/>
        <v>1987.9999999999998</v>
      </c>
      <c r="L265" s="32">
        <f t="shared" si="55"/>
        <v>308.00000000000006</v>
      </c>
      <c r="M265" s="48">
        <v>851.2</v>
      </c>
      <c r="N265" s="22">
        <f t="shared" si="56"/>
        <v>1985.2</v>
      </c>
      <c r="O265" s="22"/>
      <c r="P265" s="22">
        <f t="shared" si="57"/>
        <v>1654.8000000000002</v>
      </c>
      <c r="Q265" s="22">
        <f t="shared" si="58"/>
        <v>1679.8000000000002</v>
      </c>
      <c r="R265" s="22">
        <f t="shared" si="59"/>
        <v>4281.2</v>
      </c>
      <c r="S265" s="22">
        <f t="shared" ref="S265:S296" si="60">+G265-Q265</f>
        <v>26320.2</v>
      </c>
      <c r="T265" s="33" t="s">
        <v>41</v>
      </c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</row>
    <row r="266" spans="1:563" s="9" customFormat="1" x14ac:dyDescent="0.25">
      <c r="A266" s="38">
        <v>260</v>
      </c>
      <c r="B266" s="19" t="s">
        <v>322</v>
      </c>
      <c r="C266" s="19" t="s">
        <v>860</v>
      </c>
      <c r="D266" s="19" t="s">
        <v>320</v>
      </c>
      <c r="E266" s="19" t="s">
        <v>354</v>
      </c>
      <c r="F266" s="20" t="s">
        <v>868</v>
      </c>
      <c r="G266" s="21">
        <v>46000</v>
      </c>
      <c r="H266" s="42">
        <v>1289.46</v>
      </c>
      <c r="I266" s="22">
        <v>25</v>
      </c>
      <c r="J266" s="49">
        <v>1320.2</v>
      </c>
      <c r="K266" s="43">
        <f t="shared" si="54"/>
        <v>3265.9999999999995</v>
      </c>
      <c r="L266" s="32">
        <f t="shared" si="55"/>
        <v>506.00000000000006</v>
      </c>
      <c r="M266" s="48">
        <v>1398.4</v>
      </c>
      <c r="N266" s="22">
        <f t="shared" si="56"/>
        <v>3261.4</v>
      </c>
      <c r="O266" s="22"/>
      <c r="P266" s="22">
        <f t="shared" si="57"/>
        <v>2718.6000000000004</v>
      </c>
      <c r="Q266" s="22">
        <f t="shared" si="58"/>
        <v>4033.06</v>
      </c>
      <c r="R266" s="22">
        <f t="shared" si="59"/>
        <v>7033.4</v>
      </c>
      <c r="S266" s="22">
        <f t="shared" si="60"/>
        <v>41966.94</v>
      </c>
      <c r="T266" s="33" t="s">
        <v>41</v>
      </c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</row>
    <row r="267" spans="1:563" s="9" customFormat="1" x14ac:dyDescent="0.25">
      <c r="A267" s="38">
        <v>261</v>
      </c>
      <c r="B267" s="19" t="s">
        <v>321</v>
      </c>
      <c r="C267" s="19" t="s">
        <v>859</v>
      </c>
      <c r="D267" s="19" t="s">
        <v>320</v>
      </c>
      <c r="E267" s="19" t="s">
        <v>91</v>
      </c>
      <c r="F267" s="20" t="s">
        <v>867</v>
      </c>
      <c r="G267" s="21">
        <v>35000</v>
      </c>
      <c r="H267" s="19">
        <v>0</v>
      </c>
      <c r="I267" s="22">
        <v>25</v>
      </c>
      <c r="J267" s="49">
        <v>1004.5</v>
      </c>
      <c r="K267" s="43">
        <f t="shared" si="54"/>
        <v>2485</v>
      </c>
      <c r="L267" s="32">
        <f t="shared" si="55"/>
        <v>385.00000000000006</v>
      </c>
      <c r="M267" s="48">
        <v>1064</v>
      </c>
      <c r="N267" s="22">
        <f t="shared" si="56"/>
        <v>2481.5</v>
      </c>
      <c r="O267" s="22"/>
      <c r="P267" s="22">
        <f t="shared" si="57"/>
        <v>2068.5</v>
      </c>
      <c r="Q267" s="22">
        <f t="shared" si="58"/>
        <v>2093.5</v>
      </c>
      <c r="R267" s="22">
        <f t="shared" si="59"/>
        <v>5351.5</v>
      </c>
      <c r="S267" s="22">
        <f t="shared" si="60"/>
        <v>32906.5</v>
      </c>
      <c r="T267" s="33" t="s">
        <v>41</v>
      </c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</row>
    <row r="268" spans="1:563" s="9" customFormat="1" x14ac:dyDescent="0.25">
      <c r="A268" s="38">
        <v>262</v>
      </c>
      <c r="B268" s="19" t="s">
        <v>311</v>
      </c>
      <c r="C268" s="19" t="s">
        <v>860</v>
      </c>
      <c r="D268" s="19" t="s">
        <v>308</v>
      </c>
      <c r="E268" s="19" t="s">
        <v>126</v>
      </c>
      <c r="F268" s="20" t="s">
        <v>867</v>
      </c>
      <c r="G268" s="21">
        <v>155000</v>
      </c>
      <c r="H268" s="21">
        <v>24613.88</v>
      </c>
      <c r="I268" s="22">
        <v>25</v>
      </c>
      <c r="J268" s="49">
        <v>4448.5</v>
      </c>
      <c r="K268" s="43">
        <f t="shared" si="54"/>
        <v>11004.999999999998</v>
      </c>
      <c r="L268" s="32">
        <v>851.51</v>
      </c>
      <c r="M268" s="48">
        <v>4712</v>
      </c>
      <c r="N268" s="22">
        <f t="shared" si="56"/>
        <v>10989.5</v>
      </c>
      <c r="O268" s="22"/>
      <c r="P268" s="22">
        <f t="shared" si="57"/>
        <v>9160.5</v>
      </c>
      <c r="Q268" s="22">
        <f t="shared" si="58"/>
        <v>33799.380000000005</v>
      </c>
      <c r="R268" s="22">
        <f t="shared" si="59"/>
        <v>22846.01</v>
      </c>
      <c r="S268" s="22">
        <f t="shared" si="60"/>
        <v>121200.62</v>
      </c>
      <c r="T268" s="33" t="s">
        <v>41</v>
      </c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</row>
    <row r="269" spans="1:563" s="9" customFormat="1" x14ac:dyDescent="0.25">
      <c r="A269" s="38">
        <v>263</v>
      </c>
      <c r="B269" s="19" t="s">
        <v>312</v>
      </c>
      <c r="C269" s="19" t="s">
        <v>860</v>
      </c>
      <c r="D269" s="19" t="s">
        <v>308</v>
      </c>
      <c r="E269" s="19" t="s">
        <v>139</v>
      </c>
      <c r="F269" s="20" t="s">
        <v>867</v>
      </c>
      <c r="G269" s="21">
        <v>35000</v>
      </c>
      <c r="H269" s="19">
        <v>0</v>
      </c>
      <c r="I269" s="22">
        <v>25</v>
      </c>
      <c r="J269" s="49">
        <v>1004.5</v>
      </c>
      <c r="K269" s="43">
        <f t="shared" si="54"/>
        <v>2485</v>
      </c>
      <c r="L269" s="32">
        <f t="shared" si="55"/>
        <v>385.00000000000006</v>
      </c>
      <c r="M269" s="48">
        <v>1064</v>
      </c>
      <c r="N269" s="22">
        <f t="shared" si="56"/>
        <v>2481.5</v>
      </c>
      <c r="O269" s="22"/>
      <c r="P269" s="22">
        <f t="shared" si="57"/>
        <v>2068.5</v>
      </c>
      <c r="Q269" s="22">
        <f t="shared" si="58"/>
        <v>2093.5</v>
      </c>
      <c r="R269" s="22">
        <f t="shared" si="59"/>
        <v>5351.5</v>
      </c>
      <c r="S269" s="22">
        <f t="shared" si="60"/>
        <v>32906.5</v>
      </c>
      <c r="T269" s="33" t="s">
        <v>41</v>
      </c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</row>
    <row r="270" spans="1:563" s="9" customFormat="1" x14ac:dyDescent="0.25">
      <c r="A270" s="38">
        <v>264</v>
      </c>
      <c r="B270" s="19" t="s">
        <v>1126</v>
      </c>
      <c r="C270" s="19"/>
      <c r="D270" s="19" t="s">
        <v>308</v>
      </c>
      <c r="E270" s="19" t="s">
        <v>64</v>
      </c>
      <c r="F270" s="20" t="s">
        <v>867</v>
      </c>
      <c r="G270" s="21">
        <v>25000</v>
      </c>
      <c r="H270" s="19">
        <v>0</v>
      </c>
      <c r="I270" s="22">
        <v>25</v>
      </c>
      <c r="J270" s="49">
        <v>717.5</v>
      </c>
      <c r="K270" s="43">
        <f t="shared" si="54"/>
        <v>1774.9999999999998</v>
      </c>
      <c r="L270" s="32">
        <f t="shared" si="55"/>
        <v>275</v>
      </c>
      <c r="M270" s="48">
        <v>760</v>
      </c>
      <c r="N270" s="22">
        <f t="shared" si="56"/>
        <v>1772.5000000000002</v>
      </c>
      <c r="O270" s="22"/>
      <c r="P270" s="22">
        <f t="shared" si="57"/>
        <v>1477.5</v>
      </c>
      <c r="Q270" s="22">
        <f t="shared" si="58"/>
        <v>1502.5</v>
      </c>
      <c r="R270" s="22">
        <f t="shared" si="59"/>
        <v>3822.5</v>
      </c>
      <c r="S270" s="22">
        <f t="shared" si="60"/>
        <v>23497.5</v>
      </c>
      <c r="T270" s="33" t="s">
        <v>41</v>
      </c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</row>
    <row r="271" spans="1:563" s="9" customFormat="1" x14ac:dyDescent="0.25">
      <c r="A271" s="38">
        <v>265</v>
      </c>
      <c r="B271" s="19" t="s">
        <v>1124</v>
      </c>
      <c r="C271" s="19"/>
      <c r="D271" s="19" t="s">
        <v>308</v>
      </c>
      <c r="E271" s="19" t="s">
        <v>111</v>
      </c>
      <c r="F271" s="20" t="s">
        <v>867</v>
      </c>
      <c r="G271" s="21">
        <v>25000</v>
      </c>
      <c r="H271" s="19">
        <v>0</v>
      </c>
      <c r="I271" s="22">
        <v>25</v>
      </c>
      <c r="J271" s="49">
        <v>717.5</v>
      </c>
      <c r="K271" s="43">
        <f t="shared" si="54"/>
        <v>1774.9999999999998</v>
      </c>
      <c r="L271" s="32">
        <f t="shared" si="55"/>
        <v>275</v>
      </c>
      <c r="M271" s="48">
        <v>760</v>
      </c>
      <c r="N271" s="22">
        <f t="shared" si="56"/>
        <v>1772.5000000000002</v>
      </c>
      <c r="O271" s="22"/>
      <c r="P271" s="22">
        <f t="shared" si="57"/>
        <v>1477.5</v>
      </c>
      <c r="Q271" s="22">
        <f t="shared" si="58"/>
        <v>1502.5</v>
      </c>
      <c r="R271" s="22">
        <f t="shared" si="59"/>
        <v>3822.5</v>
      </c>
      <c r="S271" s="22">
        <f t="shared" si="60"/>
        <v>23497.5</v>
      </c>
      <c r="T271" s="33" t="s">
        <v>41</v>
      </c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</row>
    <row r="272" spans="1:563" s="9" customFormat="1" x14ac:dyDescent="0.25">
      <c r="A272" s="38">
        <v>266</v>
      </c>
      <c r="B272" s="19" t="s">
        <v>338</v>
      </c>
      <c r="C272" s="19" t="s">
        <v>860</v>
      </c>
      <c r="D272" s="19" t="s">
        <v>1</v>
      </c>
      <c r="E272" s="19" t="s">
        <v>216</v>
      </c>
      <c r="F272" s="20" t="s">
        <v>867</v>
      </c>
      <c r="G272" s="29">
        <v>46000</v>
      </c>
      <c r="H272" s="29">
        <v>1289.46</v>
      </c>
      <c r="I272" s="22">
        <v>25</v>
      </c>
      <c r="J272" s="50">
        <v>1320.2</v>
      </c>
      <c r="K272" s="46">
        <f t="shared" si="54"/>
        <v>3265.9999999999995</v>
      </c>
      <c r="L272" s="32">
        <f t="shared" si="55"/>
        <v>506.00000000000006</v>
      </c>
      <c r="M272" s="58">
        <v>1398.4</v>
      </c>
      <c r="N272" s="31">
        <f t="shared" si="56"/>
        <v>3261.4</v>
      </c>
      <c r="O272" s="31"/>
      <c r="P272" s="31">
        <f t="shared" si="57"/>
        <v>2718.6000000000004</v>
      </c>
      <c r="Q272" s="22">
        <f t="shared" si="58"/>
        <v>4033.06</v>
      </c>
      <c r="R272" s="22">
        <f t="shared" si="59"/>
        <v>7033.4</v>
      </c>
      <c r="S272" s="31">
        <f t="shared" si="60"/>
        <v>41966.94</v>
      </c>
      <c r="T272" s="33" t="s">
        <v>41</v>
      </c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</row>
    <row r="273" spans="1:563" s="9" customFormat="1" x14ac:dyDescent="0.25">
      <c r="A273" s="38">
        <v>267</v>
      </c>
      <c r="B273" s="19" t="s">
        <v>334</v>
      </c>
      <c r="C273" s="19" t="s">
        <v>860</v>
      </c>
      <c r="D273" s="19" t="s">
        <v>1</v>
      </c>
      <c r="E273" s="19" t="s">
        <v>355</v>
      </c>
      <c r="F273" s="20" t="s">
        <v>867</v>
      </c>
      <c r="G273" s="29">
        <v>46000</v>
      </c>
      <c r="H273" s="60">
        <v>1289.46</v>
      </c>
      <c r="I273" s="22">
        <v>25</v>
      </c>
      <c r="J273" s="50">
        <v>1320.2</v>
      </c>
      <c r="K273" s="46">
        <f t="shared" si="54"/>
        <v>3265.9999999999995</v>
      </c>
      <c r="L273" s="32">
        <f t="shared" si="55"/>
        <v>506.00000000000006</v>
      </c>
      <c r="M273" s="58">
        <v>1398.4</v>
      </c>
      <c r="N273" s="31">
        <f t="shared" si="56"/>
        <v>3261.4</v>
      </c>
      <c r="O273" s="31"/>
      <c r="P273" s="31">
        <f t="shared" si="57"/>
        <v>2718.6000000000004</v>
      </c>
      <c r="Q273" s="22">
        <f t="shared" si="58"/>
        <v>4033.06</v>
      </c>
      <c r="R273" s="22">
        <f t="shared" si="59"/>
        <v>7033.4</v>
      </c>
      <c r="S273" s="31">
        <f t="shared" si="60"/>
        <v>41966.94</v>
      </c>
      <c r="T273" s="33" t="s">
        <v>41</v>
      </c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</row>
    <row r="274" spans="1:563" s="9" customFormat="1" x14ac:dyDescent="0.25">
      <c r="A274" s="38">
        <v>268</v>
      </c>
      <c r="B274" s="19" t="s">
        <v>337</v>
      </c>
      <c r="C274" s="19" t="s">
        <v>859</v>
      </c>
      <c r="D274" s="19" t="s">
        <v>1</v>
      </c>
      <c r="E274" s="19" t="s">
        <v>357</v>
      </c>
      <c r="F274" s="20" t="s">
        <v>867</v>
      </c>
      <c r="G274" s="29">
        <v>32000</v>
      </c>
      <c r="H274" s="30">
        <v>0</v>
      </c>
      <c r="I274" s="22">
        <v>25</v>
      </c>
      <c r="J274" s="50">
        <v>918.4</v>
      </c>
      <c r="K274" s="46">
        <f t="shared" si="54"/>
        <v>2272</v>
      </c>
      <c r="L274" s="32">
        <f t="shared" si="55"/>
        <v>352.00000000000006</v>
      </c>
      <c r="M274" s="58">
        <v>972.8</v>
      </c>
      <c r="N274" s="31">
        <f t="shared" si="56"/>
        <v>2268.8000000000002</v>
      </c>
      <c r="O274" s="31"/>
      <c r="P274" s="31">
        <f t="shared" si="57"/>
        <v>1891.1999999999998</v>
      </c>
      <c r="Q274" s="22">
        <f t="shared" si="58"/>
        <v>1916.1999999999998</v>
      </c>
      <c r="R274" s="22">
        <f t="shared" si="59"/>
        <v>4892.8</v>
      </c>
      <c r="S274" s="31">
        <f t="shared" si="60"/>
        <v>30083.8</v>
      </c>
      <c r="T274" s="33" t="s">
        <v>41</v>
      </c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</row>
    <row r="275" spans="1:563" s="9" customFormat="1" x14ac:dyDescent="0.25">
      <c r="A275" s="38">
        <v>269</v>
      </c>
      <c r="B275" s="19" t="s">
        <v>341</v>
      </c>
      <c r="C275" s="19" t="s">
        <v>860</v>
      </c>
      <c r="D275" s="19" t="s">
        <v>1</v>
      </c>
      <c r="E275" s="19" t="s">
        <v>358</v>
      </c>
      <c r="F275" s="20" t="s">
        <v>867</v>
      </c>
      <c r="G275" s="29">
        <v>32000</v>
      </c>
      <c r="H275" s="30">
        <v>0</v>
      </c>
      <c r="I275" s="22">
        <v>25</v>
      </c>
      <c r="J275" s="50">
        <v>918.4</v>
      </c>
      <c r="K275" s="46">
        <f t="shared" si="54"/>
        <v>2272</v>
      </c>
      <c r="L275" s="32">
        <f t="shared" si="55"/>
        <v>352.00000000000006</v>
      </c>
      <c r="M275" s="58">
        <v>972.8</v>
      </c>
      <c r="N275" s="31">
        <f t="shared" si="56"/>
        <v>2268.8000000000002</v>
      </c>
      <c r="O275" s="31"/>
      <c r="P275" s="31">
        <f t="shared" si="57"/>
        <v>1891.1999999999998</v>
      </c>
      <c r="Q275" s="22">
        <f t="shared" si="58"/>
        <v>1916.1999999999998</v>
      </c>
      <c r="R275" s="22">
        <f t="shared" si="59"/>
        <v>4892.8</v>
      </c>
      <c r="S275" s="31">
        <f t="shared" si="60"/>
        <v>30083.8</v>
      </c>
      <c r="T275" s="33" t="s">
        <v>41</v>
      </c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</row>
    <row r="276" spans="1:563" s="9" customFormat="1" x14ac:dyDescent="0.25">
      <c r="A276" s="38">
        <v>270</v>
      </c>
      <c r="B276" s="19" t="s">
        <v>342</v>
      </c>
      <c r="C276" s="19" t="s">
        <v>860</v>
      </c>
      <c r="D276" s="19" t="s">
        <v>1</v>
      </c>
      <c r="E276" s="19" t="s">
        <v>359</v>
      </c>
      <c r="F276" s="20" t="s">
        <v>867</v>
      </c>
      <c r="G276" s="29">
        <v>32000</v>
      </c>
      <c r="H276" s="30">
        <v>0</v>
      </c>
      <c r="I276" s="22">
        <v>25</v>
      </c>
      <c r="J276" s="50">
        <v>918.4</v>
      </c>
      <c r="K276" s="46">
        <f t="shared" si="54"/>
        <v>2272</v>
      </c>
      <c r="L276" s="32">
        <f t="shared" si="55"/>
        <v>352.00000000000006</v>
      </c>
      <c r="M276" s="58">
        <v>972.8</v>
      </c>
      <c r="N276" s="31">
        <f t="shared" si="56"/>
        <v>2268.8000000000002</v>
      </c>
      <c r="O276" s="31"/>
      <c r="P276" s="31">
        <f t="shared" si="57"/>
        <v>1891.1999999999998</v>
      </c>
      <c r="Q276" s="22">
        <f t="shared" si="58"/>
        <v>1916.1999999999998</v>
      </c>
      <c r="R276" s="22">
        <f t="shared" si="59"/>
        <v>4892.8</v>
      </c>
      <c r="S276" s="31">
        <f t="shared" si="60"/>
        <v>30083.8</v>
      </c>
      <c r="T276" s="33" t="s">
        <v>41</v>
      </c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</row>
    <row r="277" spans="1:563" s="9" customFormat="1" x14ac:dyDescent="0.25">
      <c r="A277" s="38">
        <v>271</v>
      </c>
      <c r="B277" s="19" t="s">
        <v>343</v>
      </c>
      <c r="C277" s="19" t="s">
        <v>860</v>
      </c>
      <c r="D277" s="19" t="s">
        <v>1</v>
      </c>
      <c r="E277" s="19" t="s">
        <v>360</v>
      </c>
      <c r="F277" s="20" t="s">
        <v>867</v>
      </c>
      <c r="G277" s="29">
        <v>35000</v>
      </c>
      <c r="H277" s="30">
        <v>0</v>
      </c>
      <c r="I277" s="22">
        <v>25</v>
      </c>
      <c r="J277" s="50">
        <v>1004.5</v>
      </c>
      <c r="K277" s="46">
        <f t="shared" si="54"/>
        <v>2485</v>
      </c>
      <c r="L277" s="32">
        <f t="shared" si="55"/>
        <v>385.00000000000006</v>
      </c>
      <c r="M277" s="58">
        <v>1064</v>
      </c>
      <c r="N277" s="31">
        <f t="shared" si="56"/>
        <v>2481.5</v>
      </c>
      <c r="O277" s="31"/>
      <c r="P277" s="31">
        <f t="shared" si="57"/>
        <v>2068.5</v>
      </c>
      <c r="Q277" s="22">
        <f t="shared" si="58"/>
        <v>2093.5</v>
      </c>
      <c r="R277" s="22">
        <f t="shared" si="59"/>
        <v>5351.5</v>
      </c>
      <c r="S277" s="31">
        <f t="shared" si="60"/>
        <v>32906.5</v>
      </c>
      <c r="T277" s="33" t="s">
        <v>41</v>
      </c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</row>
    <row r="278" spans="1:563" s="9" customFormat="1" x14ac:dyDescent="0.25">
      <c r="A278" s="38">
        <v>272</v>
      </c>
      <c r="B278" s="19" t="s">
        <v>335</v>
      </c>
      <c r="C278" s="19" t="s">
        <v>859</v>
      </c>
      <c r="D278" s="19" t="s">
        <v>1</v>
      </c>
      <c r="E278" s="19" t="s">
        <v>356</v>
      </c>
      <c r="F278" s="20" t="s">
        <v>867</v>
      </c>
      <c r="G278" s="29">
        <v>18000</v>
      </c>
      <c r="H278" s="30">
        <v>0</v>
      </c>
      <c r="I278" s="22">
        <v>25</v>
      </c>
      <c r="J278" s="50">
        <v>516.6</v>
      </c>
      <c r="K278" s="46">
        <f t="shared" si="54"/>
        <v>1277.9999999999998</v>
      </c>
      <c r="L278" s="32">
        <f t="shared" si="55"/>
        <v>198.00000000000003</v>
      </c>
      <c r="M278" s="58">
        <v>547.20000000000005</v>
      </c>
      <c r="N278" s="31">
        <f t="shared" si="56"/>
        <v>1276.2</v>
      </c>
      <c r="O278" s="31"/>
      <c r="P278" s="31">
        <f t="shared" si="57"/>
        <v>1063.8000000000002</v>
      </c>
      <c r="Q278" s="22">
        <f t="shared" si="58"/>
        <v>1088.8000000000002</v>
      </c>
      <c r="R278" s="22">
        <f t="shared" si="59"/>
        <v>2752.2</v>
      </c>
      <c r="S278" s="31">
        <f t="shared" si="60"/>
        <v>16911.2</v>
      </c>
      <c r="T278" s="33" t="s">
        <v>41</v>
      </c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</row>
    <row r="279" spans="1:563" s="9" customFormat="1" x14ac:dyDescent="0.25">
      <c r="A279" s="38">
        <v>273</v>
      </c>
      <c r="B279" s="19" t="s">
        <v>348</v>
      </c>
      <c r="C279" s="19" t="s">
        <v>860</v>
      </c>
      <c r="D279" s="19" t="s">
        <v>1</v>
      </c>
      <c r="E279" s="19" t="s">
        <v>353</v>
      </c>
      <c r="F279" s="20" t="s">
        <v>867</v>
      </c>
      <c r="G279" s="29">
        <v>25000</v>
      </c>
      <c r="H279" s="30">
        <v>0</v>
      </c>
      <c r="I279" s="22">
        <v>25</v>
      </c>
      <c r="J279" s="50">
        <v>717.5</v>
      </c>
      <c r="K279" s="46">
        <f t="shared" si="54"/>
        <v>1774.9999999999998</v>
      </c>
      <c r="L279" s="32">
        <f t="shared" si="55"/>
        <v>275</v>
      </c>
      <c r="M279" s="58">
        <v>760</v>
      </c>
      <c r="N279" s="31">
        <f t="shared" si="56"/>
        <v>1772.5000000000002</v>
      </c>
      <c r="O279" s="31"/>
      <c r="P279" s="31">
        <f t="shared" si="57"/>
        <v>1477.5</v>
      </c>
      <c r="Q279" s="22">
        <f t="shared" si="58"/>
        <v>1502.5</v>
      </c>
      <c r="R279" s="22">
        <f t="shared" si="59"/>
        <v>3822.5</v>
      </c>
      <c r="S279" s="31">
        <f t="shared" si="60"/>
        <v>23497.5</v>
      </c>
      <c r="T279" s="33" t="s">
        <v>41</v>
      </c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</row>
    <row r="280" spans="1:563" s="9" customFormat="1" x14ac:dyDescent="0.25">
      <c r="A280" s="38">
        <v>274</v>
      </c>
      <c r="B280" s="19" t="s">
        <v>347</v>
      </c>
      <c r="C280" s="19" t="s">
        <v>860</v>
      </c>
      <c r="D280" s="19" t="s">
        <v>1</v>
      </c>
      <c r="E280" s="19" t="s">
        <v>363</v>
      </c>
      <c r="F280" s="20" t="s">
        <v>867</v>
      </c>
      <c r="G280" s="29">
        <v>32000</v>
      </c>
      <c r="H280" s="30">
        <v>0</v>
      </c>
      <c r="I280" s="22">
        <v>25</v>
      </c>
      <c r="J280" s="50">
        <v>918.4</v>
      </c>
      <c r="K280" s="46">
        <f t="shared" si="54"/>
        <v>2272</v>
      </c>
      <c r="L280" s="32">
        <f t="shared" si="55"/>
        <v>352.00000000000006</v>
      </c>
      <c r="M280" s="58">
        <v>972.8</v>
      </c>
      <c r="N280" s="31">
        <f t="shared" si="56"/>
        <v>2268.8000000000002</v>
      </c>
      <c r="O280" s="31"/>
      <c r="P280" s="31">
        <f t="shared" si="57"/>
        <v>1891.1999999999998</v>
      </c>
      <c r="Q280" s="22">
        <f t="shared" si="58"/>
        <v>1916.1999999999998</v>
      </c>
      <c r="R280" s="22">
        <f t="shared" si="59"/>
        <v>4892.8</v>
      </c>
      <c r="S280" s="31">
        <f t="shared" si="60"/>
        <v>30083.8</v>
      </c>
      <c r="T280" s="33" t="s">
        <v>41</v>
      </c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</row>
    <row r="281" spans="1:563" s="9" customFormat="1" x14ac:dyDescent="0.25">
      <c r="A281" s="38">
        <v>275</v>
      </c>
      <c r="B281" s="19" t="s">
        <v>138</v>
      </c>
      <c r="C281" s="19" t="s">
        <v>859</v>
      </c>
      <c r="D281" s="19" t="s">
        <v>1</v>
      </c>
      <c r="E281" s="19" t="s">
        <v>99</v>
      </c>
      <c r="F281" s="20" t="s">
        <v>867</v>
      </c>
      <c r="G281" s="21">
        <v>26250</v>
      </c>
      <c r="H281" s="19">
        <v>0</v>
      </c>
      <c r="I281" s="22">
        <v>25</v>
      </c>
      <c r="J281" s="49">
        <v>753.38</v>
      </c>
      <c r="K281" s="43">
        <f t="shared" si="54"/>
        <v>1863.7499999999998</v>
      </c>
      <c r="L281" s="32">
        <f t="shared" si="55"/>
        <v>288.75000000000006</v>
      </c>
      <c r="M281" s="48">
        <v>798</v>
      </c>
      <c r="N281" s="22">
        <f t="shared" si="56"/>
        <v>1861.1250000000002</v>
      </c>
      <c r="O281" s="22"/>
      <c r="P281" s="22">
        <f t="shared" si="57"/>
        <v>1551.38</v>
      </c>
      <c r="Q281" s="22">
        <f t="shared" si="58"/>
        <v>1576.38</v>
      </c>
      <c r="R281" s="22">
        <f t="shared" si="59"/>
        <v>4013.625</v>
      </c>
      <c r="S281" s="22">
        <f t="shared" si="60"/>
        <v>24673.62</v>
      </c>
      <c r="T281" s="33" t="s">
        <v>41</v>
      </c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</row>
    <row r="282" spans="1:563" s="9" customFormat="1" x14ac:dyDescent="0.25">
      <c r="A282" s="38">
        <v>276</v>
      </c>
      <c r="B282" s="19" t="s">
        <v>309</v>
      </c>
      <c r="C282" s="19" t="s">
        <v>860</v>
      </c>
      <c r="D282" s="19" t="s">
        <v>1</v>
      </c>
      <c r="E282" s="19" t="s">
        <v>172</v>
      </c>
      <c r="F282" s="20" t="s">
        <v>867</v>
      </c>
      <c r="G282" s="21">
        <v>75000</v>
      </c>
      <c r="H282" s="21">
        <v>6309.38</v>
      </c>
      <c r="I282" s="22">
        <v>25</v>
      </c>
      <c r="J282" s="49">
        <v>2152.5</v>
      </c>
      <c r="K282" s="43">
        <f t="shared" si="54"/>
        <v>5324.9999999999991</v>
      </c>
      <c r="L282" s="32">
        <f t="shared" si="55"/>
        <v>825.00000000000011</v>
      </c>
      <c r="M282" s="48">
        <v>2280</v>
      </c>
      <c r="N282" s="22">
        <f t="shared" si="56"/>
        <v>5317.5</v>
      </c>
      <c r="O282" s="22"/>
      <c r="P282" s="22">
        <f t="shared" si="57"/>
        <v>4432.5</v>
      </c>
      <c r="Q282" s="22">
        <f t="shared" si="58"/>
        <v>10766.880000000001</v>
      </c>
      <c r="R282" s="22">
        <f t="shared" si="59"/>
        <v>11467.5</v>
      </c>
      <c r="S282" s="22">
        <f t="shared" si="60"/>
        <v>64233.119999999995</v>
      </c>
      <c r="T282" s="33" t="s">
        <v>41</v>
      </c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</row>
    <row r="283" spans="1:563" s="9" customFormat="1" x14ac:dyDescent="0.25">
      <c r="A283" s="38">
        <v>277</v>
      </c>
      <c r="B283" s="19" t="s">
        <v>933</v>
      </c>
      <c r="C283" s="19" t="s">
        <v>860</v>
      </c>
      <c r="D283" s="19" t="s">
        <v>1</v>
      </c>
      <c r="E283" s="19" t="s">
        <v>35</v>
      </c>
      <c r="F283" s="20" t="s">
        <v>867</v>
      </c>
      <c r="G283" s="29">
        <v>40000</v>
      </c>
      <c r="H283" s="30">
        <v>185.33</v>
      </c>
      <c r="I283" s="22">
        <v>25</v>
      </c>
      <c r="J283" s="50">
        <v>1148</v>
      </c>
      <c r="K283" s="46">
        <f t="shared" si="54"/>
        <v>2839.9999999999995</v>
      </c>
      <c r="L283" s="32">
        <f t="shared" si="55"/>
        <v>440.00000000000006</v>
      </c>
      <c r="M283" s="58">
        <v>1216</v>
      </c>
      <c r="N283" s="31">
        <f t="shared" si="56"/>
        <v>2836</v>
      </c>
      <c r="O283" s="31"/>
      <c r="P283" s="31">
        <f t="shared" si="57"/>
        <v>2364</v>
      </c>
      <c r="Q283" s="22">
        <f t="shared" si="58"/>
        <v>2574.33</v>
      </c>
      <c r="R283" s="22">
        <f t="shared" si="59"/>
        <v>6116</v>
      </c>
      <c r="S283" s="31">
        <f t="shared" si="60"/>
        <v>37425.67</v>
      </c>
      <c r="T283" s="33" t="s">
        <v>41</v>
      </c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</row>
    <row r="284" spans="1:563" s="9" customFormat="1" x14ac:dyDescent="0.25">
      <c r="A284" s="38">
        <v>278</v>
      </c>
      <c r="B284" s="19" t="s">
        <v>339</v>
      </c>
      <c r="C284" s="19" t="s">
        <v>859</v>
      </c>
      <c r="D284" s="19" t="s">
        <v>1</v>
      </c>
      <c r="E284" s="19" t="s">
        <v>57</v>
      </c>
      <c r="F284" s="20" t="s">
        <v>867</v>
      </c>
      <c r="G284" s="29">
        <v>45000</v>
      </c>
      <c r="H284" s="60">
        <v>1148.33</v>
      </c>
      <c r="I284" s="22">
        <v>25</v>
      </c>
      <c r="J284" s="50">
        <v>1291.5</v>
      </c>
      <c r="K284" s="46">
        <f t="shared" si="54"/>
        <v>3194.9999999999995</v>
      </c>
      <c r="L284" s="32">
        <f t="shared" si="55"/>
        <v>495.00000000000006</v>
      </c>
      <c r="M284" s="58">
        <v>1368</v>
      </c>
      <c r="N284" s="31">
        <f t="shared" si="56"/>
        <v>3190.5</v>
      </c>
      <c r="O284" s="31"/>
      <c r="P284" s="31">
        <f t="shared" si="57"/>
        <v>2659.5</v>
      </c>
      <c r="Q284" s="22">
        <f t="shared" si="58"/>
        <v>3832.83</v>
      </c>
      <c r="R284" s="22">
        <f t="shared" si="59"/>
        <v>6880.5</v>
      </c>
      <c r="S284" s="31">
        <f t="shared" si="60"/>
        <v>41167.17</v>
      </c>
      <c r="T284" s="33" t="s">
        <v>41</v>
      </c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</row>
    <row r="285" spans="1:563" s="9" customFormat="1" x14ac:dyDescent="0.25">
      <c r="A285" s="38">
        <v>279</v>
      </c>
      <c r="B285" s="19" t="s">
        <v>340</v>
      </c>
      <c r="C285" s="19" t="s">
        <v>859</v>
      </c>
      <c r="D285" s="19" t="s">
        <v>1</v>
      </c>
      <c r="E285" s="19" t="s">
        <v>38</v>
      </c>
      <c r="F285" s="20" t="s">
        <v>867</v>
      </c>
      <c r="G285" s="29">
        <v>25000</v>
      </c>
      <c r="H285" s="30">
        <v>0</v>
      </c>
      <c r="I285" s="22">
        <v>25</v>
      </c>
      <c r="J285" s="50">
        <v>717.5</v>
      </c>
      <c r="K285" s="46">
        <f t="shared" si="54"/>
        <v>1774.9999999999998</v>
      </c>
      <c r="L285" s="32">
        <f t="shared" si="55"/>
        <v>275</v>
      </c>
      <c r="M285" s="58">
        <v>760</v>
      </c>
      <c r="N285" s="31">
        <f t="shared" si="56"/>
        <v>1772.5000000000002</v>
      </c>
      <c r="O285" s="31"/>
      <c r="P285" s="31">
        <f t="shared" si="57"/>
        <v>1477.5</v>
      </c>
      <c r="Q285" s="22">
        <f t="shared" si="58"/>
        <v>1502.5</v>
      </c>
      <c r="R285" s="22">
        <f t="shared" si="59"/>
        <v>3822.5</v>
      </c>
      <c r="S285" s="31">
        <f t="shared" si="60"/>
        <v>23497.5</v>
      </c>
      <c r="T285" s="33" t="s">
        <v>41</v>
      </c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</row>
    <row r="286" spans="1:563" s="9" customFormat="1" x14ac:dyDescent="0.25">
      <c r="A286" s="38">
        <v>280</v>
      </c>
      <c r="B286" s="19" t="s">
        <v>344</v>
      </c>
      <c r="C286" s="19" t="s">
        <v>860</v>
      </c>
      <c r="D286" s="19" t="s">
        <v>1</v>
      </c>
      <c r="E286" s="19" t="s">
        <v>361</v>
      </c>
      <c r="F286" s="20" t="s">
        <v>867</v>
      </c>
      <c r="G286" s="29">
        <v>20900</v>
      </c>
      <c r="H286" s="30">
        <v>0</v>
      </c>
      <c r="I286" s="22">
        <v>25</v>
      </c>
      <c r="J286" s="50">
        <v>599.83000000000004</v>
      </c>
      <c r="K286" s="46">
        <f t="shared" si="54"/>
        <v>1483.8999999999999</v>
      </c>
      <c r="L286" s="32">
        <f t="shared" si="55"/>
        <v>229.90000000000003</v>
      </c>
      <c r="M286" s="58">
        <v>635.36</v>
      </c>
      <c r="N286" s="31">
        <f t="shared" si="56"/>
        <v>1481.8100000000002</v>
      </c>
      <c r="O286" s="31"/>
      <c r="P286" s="31">
        <f t="shared" si="57"/>
        <v>1235.19</v>
      </c>
      <c r="Q286" s="22">
        <f t="shared" si="58"/>
        <v>1260.19</v>
      </c>
      <c r="R286" s="22">
        <f t="shared" si="59"/>
        <v>3195.61</v>
      </c>
      <c r="S286" s="31">
        <f t="shared" si="60"/>
        <v>19639.810000000001</v>
      </c>
      <c r="T286" s="33" t="s">
        <v>41</v>
      </c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</row>
    <row r="287" spans="1:563" s="9" customFormat="1" x14ac:dyDescent="0.25">
      <c r="A287" s="38">
        <v>281</v>
      </c>
      <c r="B287" s="19" t="s">
        <v>345</v>
      </c>
      <c r="C287" s="19" t="s">
        <v>860</v>
      </c>
      <c r="D287" s="19" t="s">
        <v>1</v>
      </c>
      <c r="E287" s="19" t="s">
        <v>362</v>
      </c>
      <c r="F287" s="20" t="s">
        <v>867</v>
      </c>
      <c r="G287" s="29">
        <v>25000</v>
      </c>
      <c r="H287" s="30">
        <v>0</v>
      </c>
      <c r="I287" s="22">
        <v>25</v>
      </c>
      <c r="J287" s="50">
        <v>717.5</v>
      </c>
      <c r="K287" s="46">
        <f t="shared" si="54"/>
        <v>1774.9999999999998</v>
      </c>
      <c r="L287" s="32">
        <f t="shared" si="55"/>
        <v>275</v>
      </c>
      <c r="M287" s="58">
        <v>760</v>
      </c>
      <c r="N287" s="31">
        <f t="shared" si="56"/>
        <v>1772.5000000000002</v>
      </c>
      <c r="O287" s="31"/>
      <c r="P287" s="31">
        <f t="shared" si="57"/>
        <v>1477.5</v>
      </c>
      <c r="Q287" s="22">
        <f t="shared" si="58"/>
        <v>1502.5</v>
      </c>
      <c r="R287" s="22">
        <f t="shared" si="59"/>
        <v>3822.5</v>
      </c>
      <c r="S287" s="31">
        <f t="shared" si="60"/>
        <v>23497.5</v>
      </c>
      <c r="T287" s="33" t="s">
        <v>41</v>
      </c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</row>
    <row r="288" spans="1:563" s="9" customFormat="1" x14ac:dyDescent="0.25">
      <c r="A288" s="38">
        <v>282</v>
      </c>
      <c r="B288" s="19" t="s">
        <v>346</v>
      </c>
      <c r="C288" s="19" t="s">
        <v>860</v>
      </c>
      <c r="D288" s="19" t="s">
        <v>1</v>
      </c>
      <c r="E288" s="19" t="s">
        <v>362</v>
      </c>
      <c r="F288" s="20" t="s">
        <v>867</v>
      </c>
      <c r="G288" s="29">
        <v>25000</v>
      </c>
      <c r="H288" s="30">
        <v>0</v>
      </c>
      <c r="I288" s="22">
        <v>25</v>
      </c>
      <c r="J288" s="50">
        <v>717.5</v>
      </c>
      <c r="K288" s="46">
        <f t="shared" si="54"/>
        <v>1774.9999999999998</v>
      </c>
      <c r="L288" s="32">
        <f t="shared" si="55"/>
        <v>275</v>
      </c>
      <c r="M288" s="58">
        <v>760</v>
      </c>
      <c r="N288" s="31">
        <f t="shared" si="56"/>
        <v>1772.5000000000002</v>
      </c>
      <c r="O288" s="31"/>
      <c r="P288" s="31">
        <f t="shared" si="57"/>
        <v>1477.5</v>
      </c>
      <c r="Q288" s="22">
        <f t="shared" si="58"/>
        <v>1502.5</v>
      </c>
      <c r="R288" s="22">
        <f t="shared" si="59"/>
        <v>3822.5</v>
      </c>
      <c r="S288" s="31">
        <f t="shared" si="60"/>
        <v>23497.5</v>
      </c>
      <c r="T288" s="33" t="s">
        <v>41</v>
      </c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</row>
    <row r="289" spans="1:563" s="9" customFormat="1" x14ac:dyDescent="0.25">
      <c r="A289" s="38">
        <v>283</v>
      </c>
      <c r="B289" s="19" t="s">
        <v>349</v>
      </c>
      <c r="C289" s="19" t="s">
        <v>860</v>
      </c>
      <c r="D289" s="19" t="s">
        <v>1</v>
      </c>
      <c r="E289" s="19" t="s">
        <v>173</v>
      </c>
      <c r="F289" s="20" t="s">
        <v>867</v>
      </c>
      <c r="G289" s="29">
        <v>24000</v>
      </c>
      <c r="H289" s="30">
        <v>0</v>
      </c>
      <c r="I289" s="22">
        <v>25</v>
      </c>
      <c r="J289" s="50">
        <v>688.8</v>
      </c>
      <c r="K289" s="46">
        <f t="shared" si="54"/>
        <v>1703.9999999999998</v>
      </c>
      <c r="L289" s="32">
        <f t="shared" si="55"/>
        <v>264</v>
      </c>
      <c r="M289" s="58">
        <v>729.6</v>
      </c>
      <c r="N289" s="31">
        <f t="shared" si="56"/>
        <v>1701.6000000000001</v>
      </c>
      <c r="O289" s="31"/>
      <c r="P289" s="31">
        <f t="shared" si="57"/>
        <v>1418.4</v>
      </c>
      <c r="Q289" s="22">
        <f t="shared" si="58"/>
        <v>1443.4</v>
      </c>
      <c r="R289" s="22">
        <f t="shared" si="59"/>
        <v>3669.6</v>
      </c>
      <c r="S289" s="31">
        <f t="shared" si="60"/>
        <v>22556.6</v>
      </c>
      <c r="T289" s="33" t="s">
        <v>41</v>
      </c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</row>
    <row r="290" spans="1:563" s="9" customFormat="1" x14ac:dyDescent="0.25">
      <c r="A290" s="38">
        <v>284</v>
      </c>
      <c r="B290" s="19" t="s">
        <v>336</v>
      </c>
      <c r="C290" s="19" t="s">
        <v>860</v>
      </c>
      <c r="D290" s="19" t="s">
        <v>1</v>
      </c>
      <c r="E290" s="19" t="s">
        <v>209</v>
      </c>
      <c r="F290" s="20" t="s">
        <v>863</v>
      </c>
      <c r="G290" s="29">
        <v>24000</v>
      </c>
      <c r="H290" s="30">
        <v>0</v>
      </c>
      <c r="I290" s="22">
        <v>25</v>
      </c>
      <c r="J290" s="50">
        <v>688.8</v>
      </c>
      <c r="K290" s="46">
        <f t="shared" si="54"/>
        <v>1703.9999999999998</v>
      </c>
      <c r="L290" s="32">
        <f t="shared" si="55"/>
        <v>264</v>
      </c>
      <c r="M290" s="58">
        <v>729.6</v>
      </c>
      <c r="N290" s="31">
        <f t="shared" si="56"/>
        <v>1701.6000000000001</v>
      </c>
      <c r="O290" s="31"/>
      <c r="P290" s="31">
        <f t="shared" si="57"/>
        <v>1418.4</v>
      </c>
      <c r="Q290" s="22">
        <f t="shared" si="58"/>
        <v>1443.4</v>
      </c>
      <c r="R290" s="22">
        <f t="shared" si="59"/>
        <v>3669.6</v>
      </c>
      <c r="S290" s="31">
        <f t="shared" si="60"/>
        <v>22556.6</v>
      </c>
      <c r="T290" s="33" t="s">
        <v>41</v>
      </c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</row>
    <row r="291" spans="1:563" s="9" customFormat="1" x14ac:dyDescent="0.25">
      <c r="A291" s="38">
        <v>285</v>
      </c>
      <c r="B291" s="19" t="s">
        <v>333</v>
      </c>
      <c r="C291" s="19" t="s">
        <v>859</v>
      </c>
      <c r="D291" s="19" t="s">
        <v>1</v>
      </c>
      <c r="E291" s="19" t="s">
        <v>171</v>
      </c>
      <c r="F291" s="20" t="s">
        <v>863</v>
      </c>
      <c r="G291" s="29">
        <v>16000</v>
      </c>
      <c r="H291" s="30">
        <v>0</v>
      </c>
      <c r="I291" s="22">
        <v>25</v>
      </c>
      <c r="J291" s="50">
        <v>459.2</v>
      </c>
      <c r="K291" s="46">
        <f t="shared" si="54"/>
        <v>1136</v>
      </c>
      <c r="L291" s="32">
        <f t="shared" si="55"/>
        <v>176.00000000000003</v>
      </c>
      <c r="M291" s="58">
        <v>486.4</v>
      </c>
      <c r="N291" s="31">
        <f t="shared" si="56"/>
        <v>1134.4000000000001</v>
      </c>
      <c r="O291" s="31"/>
      <c r="P291" s="31">
        <f t="shared" si="57"/>
        <v>945.59999999999991</v>
      </c>
      <c r="Q291" s="22">
        <f t="shared" si="58"/>
        <v>970.59999999999991</v>
      </c>
      <c r="R291" s="22">
        <f t="shared" si="59"/>
        <v>2446.4</v>
      </c>
      <c r="S291" s="31">
        <f t="shared" si="60"/>
        <v>15029.4</v>
      </c>
      <c r="T291" s="33" t="s">
        <v>41</v>
      </c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</row>
    <row r="292" spans="1:563" s="9" customFormat="1" x14ac:dyDescent="0.25">
      <c r="A292" s="38">
        <v>286</v>
      </c>
      <c r="B292" s="19" t="s">
        <v>813</v>
      </c>
      <c r="C292" s="19" t="s">
        <v>860</v>
      </c>
      <c r="D292" s="19" t="s">
        <v>323</v>
      </c>
      <c r="E292" s="19" t="s">
        <v>101</v>
      </c>
      <c r="F292" s="20" t="s">
        <v>863</v>
      </c>
      <c r="G292" s="21">
        <v>24000</v>
      </c>
      <c r="H292" s="19">
        <v>0</v>
      </c>
      <c r="I292" s="22">
        <v>25</v>
      </c>
      <c r="J292" s="49">
        <v>688.8</v>
      </c>
      <c r="K292" s="43">
        <f t="shared" si="54"/>
        <v>1703.9999999999998</v>
      </c>
      <c r="L292" s="32">
        <f t="shared" si="55"/>
        <v>264</v>
      </c>
      <c r="M292" s="48">
        <v>729.6</v>
      </c>
      <c r="N292" s="22">
        <f t="shared" si="56"/>
        <v>1701.6000000000001</v>
      </c>
      <c r="O292" s="22"/>
      <c r="P292" s="22">
        <f t="shared" si="57"/>
        <v>1418.4</v>
      </c>
      <c r="Q292" s="22">
        <f t="shared" si="58"/>
        <v>1443.4</v>
      </c>
      <c r="R292" s="22">
        <f t="shared" si="59"/>
        <v>3669.6</v>
      </c>
      <c r="S292" s="22">
        <f t="shared" si="60"/>
        <v>22556.6</v>
      </c>
      <c r="T292" s="33" t="s">
        <v>41</v>
      </c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</row>
    <row r="293" spans="1:563" s="9" customFormat="1" x14ac:dyDescent="0.25">
      <c r="A293" s="38">
        <v>287</v>
      </c>
      <c r="B293" s="19" t="s">
        <v>848</v>
      </c>
      <c r="C293" s="19" t="s">
        <v>859</v>
      </c>
      <c r="D293" s="19" t="s">
        <v>323</v>
      </c>
      <c r="E293" s="19" t="s">
        <v>127</v>
      </c>
      <c r="F293" s="20" t="s">
        <v>867</v>
      </c>
      <c r="G293" s="29">
        <v>25000</v>
      </c>
      <c r="H293" s="30">
        <v>0</v>
      </c>
      <c r="I293" s="22">
        <v>25</v>
      </c>
      <c r="J293" s="50">
        <v>717.5</v>
      </c>
      <c r="K293" s="46">
        <f t="shared" si="54"/>
        <v>1774.9999999999998</v>
      </c>
      <c r="L293" s="32">
        <f t="shared" si="55"/>
        <v>275</v>
      </c>
      <c r="M293" s="58">
        <v>760</v>
      </c>
      <c r="N293" s="31">
        <f t="shared" si="56"/>
        <v>1772.5000000000002</v>
      </c>
      <c r="O293" s="31"/>
      <c r="P293" s="31">
        <f t="shared" si="57"/>
        <v>1477.5</v>
      </c>
      <c r="Q293" s="22">
        <f t="shared" si="58"/>
        <v>1502.5</v>
      </c>
      <c r="R293" s="22">
        <f t="shared" si="59"/>
        <v>3822.5</v>
      </c>
      <c r="S293" s="31">
        <f t="shared" si="60"/>
        <v>23497.5</v>
      </c>
      <c r="T293" s="33" t="s">
        <v>41</v>
      </c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</row>
    <row r="294" spans="1:563" s="9" customFormat="1" x14ac:dyDescent="0.25">
      <c r="A294" s="38">
        <v>288</v>
      </c>
      <c r="B294" s="19" t="s">
        <v>864</v>
      </c>
      <c r="C294" s="19" t="s">
        <v>859</v>
      </c>
      <c r="D294" s="19" t="s">
        <v>323</v>
      </c>
      <c r="E294" s="19" t="s">
        <v>64</v>
      </c>
      <c r="F294" s="20" t="s">
        <v>867</v>
      </c>
      <c r="G294" s="21">
        <v>25000</v>
      </c>
      <c r="H294" s="19">
        <v>0</v>
      </c>
      <c r="I294" s="22">
        <v>25</v>
      </c>
      <c r="J294" s="49">
        <v>717.5</v>
      </c>
      <c r="K294" s="43">
        <f t="shared" si="54"/>
        <v>1774.9999999999998</v>
      </c>
      <c r="L294" s="32">
        <f t="shared" si="55"/>
        <v>275</v>
      </c>
      <c r="M294" s="56">
        <v>760</v>
      </c>
      <c r="N294" s="22">
        <f t="shared" si="56"/>
        <v>1772.5000000000002</v>
      </c>
      <c r="O294" s="22"/>
      <c r="P294" s="22">
        <f t="shared" si="57"/>
        <v>1477.5</v>
      </c>
      <c r="Q294" s="22">
        <f t="shared" si="58"/>
        <v>1502.5</v>
      </c>
      <c r="R294" s="22">
        <f t="shared" si="59"/>
        <v>3822.5</v>
      </c>
      <c r="S294" s="22">
        <f t="shared" si="60"/>
        <v>23497.5</v>
      </c>
      <c r="T294" s="33" t="s">
        <v>41</v>
      </c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</row>
    <row r="295" spans="1:563" s="9" customFormat="1" x14ac:dyDescent="0.25">
      <c r="A295" s="38">
        <v>289</v>
      </c>
      <c r="B295" s="19" t="s">
        <v>963</v>
      </c>
      <c r="C295" s="19" t="s">
        <v>859</v>
      </c>
      <c r="D295" s="19" t="s">
        <v>323</v>
      </c>
      <c r="E295" s="19" t="s">
        <v>111</v>
      </c>
      <c r="F295" s="20" t="s">
        <v>867</v>
      </c>
      <c r="G295" s="29">
        <v>25000</v>
      </c>
      <c r="H295" s="19">
        <v>0</v>
      </c>
      <c r="I295" s="22">
        <v>25</v>
      </c>
      <c r="J295" s="50">
        <v>717.5</v>
      </c>
      <c r="K295" s="46">
        <f t="shared" si="54"/>
        <v>1774.9999999999998</v>
      </c>
      <c r="L295" s="32">
        <f t="shared" si="55"/>
        <v>275</v>
      </c>
      <c r="M295" s="58">
        <v>760</v>
      </c>
      <c r="N295" s="31">
        <f t="shared" si="56"/>
        <v>1772.5000000000002</v>
      </c>
      <c r="O295" s="31"/>
      <c r="P295" s="31">
        <f t="shared" si="57"/>
        <v>1477.5</v>
      </c>
      <c r="Q295" s="22">
        <f t="shared" si="58"/>
        <v>1502.5</v>
      </c>
      <c r="R295" s="22">
        <f t="shared" si="59"/>
        <v>3822.5</v>
      </c>
      <c r="S295" s="31">
        <f t="shared" si="60"/>
        <v>23497.5</v>
      </c>
      <c r="T295" s="33" t="s">
        <v>41</v>
      </c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</row>
    <row r="296" spans="1:563" s="9" customFormat="1" x14ac:dyDescent="0.25">
      <c r="A296" s="38">
        <v>290</v>
      </c>
      <c r="B296" s="19" t="s">
        <v>324</v>
      </c>
      <c r="C296" s="19" t="s">
        <v>859</v>
      </c>
      <c r="D296" s="19" t="s">
        <v>323</v>
      </c>
      <c r="E296" s="19" t="s">
        <v>99</v>
      </c>
      <c r="F296" s="20" t="s">
        <v>868</v>
      </c>
      <c r="G296" s="21">
        <v>25000</v>
      </c>
      <c r="H296" s="19">
        <v>0</v>
      </c>
      <c r="I296" s="22">
        <v>25</v>
      </c>
      <c r="J296" s="49">
        <v>717.5</v>
      </c>
      <c r="K296" s="43">
        <f t="shared" si="54"/>
        <v>1774.9999999999998</v>
      </c>
      <c r="L296" s="32">
        <f t="shared" si="55"/>
        <v>275</v>
      </c>
      <c r="M296" s="48">
        <v>760</v>
      </c>
      <c r="N296" s="22">
        <f t="shared" si="56"/>
        <v>1772.5000000000002</v>
      </c>
      <c r="O296" s="22"/>
      <c r="P296" s="22">
        <f t="shared" si="57"/>
        <v>1477.5</v>
      </c>
      <c r="Q296" s="22">
        <f t="shared" si="58"/>
        <v>1502.5</v>
      </c>
      <c r="R296" s="22">
        <f t="shared" si="59"/>
        <v>3822.5</v>
      </c>
      <c r="S296" s="22">
        <f t="shared" si="60"/>
        <v>23497.5</v>
      </c>
      <c r="T296" s="33" t="s">
        <v>41</v>
      </c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</row>
    <row r="297" spans="1:563" s="9" customFormat="1" x14ac:dyDescent="0.25">
      <c r="A297" s="38">
        <v>291</v>
      </c>
      <c r="B297" s="19" t="s">
        <v>429</v>
      </c>
      <c r="C297" s="19" t="s">
        <v>859</v>
      </c>
      <c r="D297" s="19" t="s">
        <v>323</v>
      </c>
      <c r="E297" s="19" t="s">
        <v>64</v>
      </c>
      <c r="F297" s="20" t="s">
        <v>867</v>
      </c>
      <c r="G297" s="21">
        <v>25000</v>
      </c>
      <c r="H297" s="19">
        <v>0</v>
      </c>
      <c r="I297" s="22">
        <v>25</v>
      </c>
      <c r="J297" s="49">
        <v>717.5</v>
      </c>
      <c r="K297" s="43">
        <f t="shared" si="54"/>
        <v>1774.9999999999998</v>
      </c>
      <c r="L297" s="32">
        <f t="shared" si="55"/>
        <v>275</v>
      </c>
      <c r="M297" s="48">
        <v>760</v>
      </c>
      <c r="N297" s="22">
        <f t="shared" si="56"/>
        <v>1772.5000000000002</v>
      </c>
      <c r="O297" s="22"/>
      <c r="P297" s="22">
        <f t="shared" si="57"/>
        <v>1477.5</v>
      </c>
      <c r="Q297" s="22">
        <f t="shared" si="58"/>
        <v>1502.5</v>
      </c>
      <c r="R297" s="22">
        <f t="shared" si="59"/>
        <v>3822.5</v>
      </c>
      <c r="S297" s="22">
        <f t="shared" ref="S297:S309" si="61">+G297-Q297</f>
        <v>23497.5</v>
      </c>
      <c r="T297" s="33" t="s">
        <v>41</v>
      </c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</row>
    <row r="298" spans="1:563" s="9" customFormat="1" x14ac:dyDescent="0.25">
      <c r="A298" s="38">
        <v>292</v>
      </c>
      <c r="B298" s="19" t="s">
        <v>833</v>
      </c>
      <c r="C298" s="19" t="s">
        <v>860</v>
      </c>
      <c r="D298" s="19" t="s">
        <v>323</v>
      </c>
      <c r="E298" s="19" t="s">
        <v>168</v>
      </c>
      <c r="F298" s="20" t="s">
        <v>867</v>
      </c>
      <c r="G298" s="21">
        <v>24000</v>
      </c>
      <c r="H298" s="19">
        <v>0</v>
      </c>
      <c r="I298" s="22">
        <v>25</v>
      </c>
      <c r="J298" s="49">
        <v>688.8</v>
      </c>
      <c r="K298" s="43">
        <f t="shared" si="54"/>
        <v>1703.9999999999998</v>
      </c>
      <c r="L298" s="32">
        <f t="shared" si="55"/>
        <v>264</v>
      </c>
      <c r="M298" s="48">
        <v>729.6</v>
      </c>
      <c r="N298" s="22">
        <f t="shared" si="56"/>
        <v>1701.6000000000001</v>
      </c>
      <c r="O298" s="22"/>
      <c r="P298" s="22">
        <f t="shared" si="57"/>
        <v>1418.4</v>
      </c>
      <c r="Q298" s="22">
        <f t="shared" si="58"/>
        <v>1443.4</v>
      </c>
      <c r="R298" s="22">
        <f t="shared" si="59"/>
        <v>3669.6</v>
      </c>
      <c r="S298" s="22">
        <f t="shared" si="61"/>
        <v>22556.6</v>
      </c>
      <c r="T298" s="33" t="s">
        <v>41</v>
      </c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</row>
    <row r="299" spans="1:563" s="9" customFormat="1" x14ac:dyDescent="0.25">
      <c r="A299" s="38">
        <v>293</v>
      </c>
      <c r="B299" s="19" t="s">
        <v>327</v>
      </c>
      <c r="C299" s="19" t="s">
        <v>859</v>
      </c>
      <c r="D299" s="19" t="s">
        <v>325</v>
      </c>
      <c r="E299" s="19" t="s">
        <v>91</v>
      </c>
      <c r="F299" s="20" t="s">
        <v>868</v>
      </c>
      <c r="G299" s="21">
        <v>55000</v>
      </c>
      <c r="H299" s="21">
        <v>2559.6799999999998</v>
      </c>
      <c r="I299" s="22">
        <v>25</v>
      </c>
      <c r="J299" s="49">
        <v>1578.5</v>
      </c>
      <c r="K299" s="43">
        <f t="shared" si="54"/>
        <v>3904.9999999999995</v>
      </c>
      <c r="L299" s="32">
        <f t="shared" si="55"/>
        <v>605.00000000000011</v>
      </c>
      <c r="M299" s="48">
        <v>1672</v>
      </c>
      <c r="N299" s="22">
        <f t="shared" si="56"/>
        <v>3899.5000000000005</v>
      </c>
      <c r="O299" s="22"/>
      <c r="P299" s="22">
        <f t="shared" si="57"/>
        <v>3250.5</v>
      </c>
      <c r="Q299" s="22">
        <f t="shared" si="58"/>
        <v>5835.18</v>
      </c>
      <c r="R299" s="22">
        <f t="shared" si="59"/>
        <v>8409.5</v>
      </c>
      <c r="S299" s="22">
        <f t="shared" si="61"/>
        <v>49164.82</v>
      </c>
      <c r="T299" s="33" t="s">
        <v>41</v>
      </c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</row>
    <row r="300" spans="1:563" s="9" customFormat="1" x14ac:dyDescent="0.25">
      <c r="A300" s="38">
        <v>294</v>
      </c>
      <c r="B300" s="19" t="s">
        <v>326</v>
      </c>
      <c r="C300" s="19" t="s">
        <v>859</v>
      </c>
      <c r="D300" s="19" t="s">
        <v>325</v>
      </c>
      <c r="E300" s="19" t="s">
        <v>91</v>
      </c>
      <c r="F300" s="20" t="s">
        <v>868</v>
      </c>
      <c r="G300" s="21">
        <v>35000</v>
      </c>
      <c r="H300" s="19">
        <v>0</v>
      </c>
      <c r="I300" s="22">
        <v>25</v>
      </c>
      <c r="J300" s="49">
        <v>1004.5</v>
      </c>
      <c r="K300" s="43">
        <f t="shared" si="54"/>
        <v>2485</v>
      </c>
      <c r="L300" s="32">
        <f t="shared" si="55"/>
        <v>385.00000000000006</v>
      </c>
      <c r="M300" s="48">
        <v>1064</v>
      </c>
      <c r="N300" s="22">
        <f t="shared" si="56"/>
        <v>2481.5</v>
      </c>
      <c r="O300" s="22"/>
      <c r="P300" s="22">
        <f t="shared" si="57"/>
        <v>2068.5</v>
      </c>
      <c r="Q300" s="22">
        <f t="shared" si="58"/>
        <v>2093.5</v>
      </c>
      <c r="R300" s="22">
        <f t="shared" si="59"/>
        <v>5351.5</v>
      </c>
      <c r="S300" s="22">
        <f t="shared" si="61"/>
        <v>32906.5</v>
      </c>
      <c r="T300" s="33" t="s">
        <v>41</v>
      </c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</row>
    <row r="301" spans="1:563" s="9" customFormat="1" x14ac:dyDescent="0.25">
      <c r="A301" s="38">
        <v>295</v>
      </c>
      <c r="B301" s="19" t="s">
        <v>328</v>
      </c>
      <c r="C301" s="19" t="s">
        <v>860</v>
      </c>
      <c r="D301" s="19" t="s">
        <v>325</v>
      </c>
      <c r="E301" s="19" t="s">
        <v>35</v>
      </c>
      <c r="F301" s="20" t="s">
        <v>868</v>
      </c>
      <c r="G301" s="21">
        <v>25000</v>
      </c>
      <c r="H301" s="19">
        <v>0</v>
      </c>
      <c r="I301" s="22">
        <v>25</v>
      </c>
      <c r="J301" s="49">
        <v>717.5</v>
      </c>
      <c r="K301" s="43">
        <f t="shared" si="54"/>
        <v>1774.9999999999998</v>
      </c>
      <c r="L301" s="32">
        <f t="shared" si="55"/>
        <v>275</v>
      </c>
      <c r="M301" s="48">
        <v>760</v>
      </c>
      <c r="N301" s="22">
        <f t="shared" si="56"/>
        <v>1772.5000000000002</v>
      </c>
      <c r="O301" s="22"/>
      <c r="P301" s="22">
        <f t="shared" si="57"/>
        <v>1477.5</v>
      </c>
      <c r="Q301" s="22">
        <f t="shared" si="58"/>
        <v>1502.5</v>
      </c>
      <c r="R301" s="22">
        <f t="shared" si="59"/>
        <v>3822.5</v>
      </c>
      <c r="S301" s="22">
        <f t="shared" si="61"/>
        <v>23497.5</v>
      </c>
      <c r="T301" s="33" t="s">
        <v>41</v>
      </c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</row>
    <row r="302" spans="1:563" s="9" customFormat="1" x14ac:dyDescent="0.25">
      <c r="A302" s="38">
        <v>296</v>
      </c>
      <c r="B302" s="19" t="s">
        <v>281</v>
      </c>
      <c r="C302" s="19" t="s">
        <v>860</v>
      </c>
      <c r="D302" s="19" t="s">
        <v>307</v>
      </c>
      <c r="E302" s="19" t="s">
        <v>1110</v>
      </c>
      <c r="F302" s="20" t="s">
        <v>868</v>
      </c>
      <c r="G302" s="21">
        <v>130000</v>
      </c>
      <c r="H302" s="42">
        <v>19162.12</v>
      </c>
      <c r="I302" s="22">
        <v>25</v>
      </c>
      <c r="J302" s="49">
        <v>3731</v>
      </c>
      <c r="K302" s="43">
        <f>+G302*7.1%</f>
        <v>9230</v>
      </c>
      <c r="L302" s="32">
        <v>851.51</v>
      </c>
      <c r="M302" s="48">
        <v>3952</v>
      </c>
      <c r="N302" s="22">
        <f>+G302*7.09%</f>
        <v>9217</v>
      </c>
      <c r="O302" s="22"/>
      <c r="P302" s="22">
        <f>+J302+M302</f>
        <v>7683</v>
      </c>
      <c r="Q302" s="22">
        <f t="shared" si="58"/>
        <v>26870.12</v>
      </c>
      <c r="R302" s="22">
        <f t="shared" si="59"/>
        <v>19298.510000000002</v>
      </c>
      <c r="S302" s="22">
        <f>+G302-Q302</f>
        <v>103129.88</v>
      </c>
      <c r="T302" s="33" t="s">
        <v>41</v>
      </c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</row>
    <row r="303" spans="1:563" s="9" customFormat="1" x14ac:dyDescent="0.25">
      <c r="A303" s="38">
        <v>297</v>
      </c>
      <c r="B303" s="19" t="s">
        <v>331</v>
      </c>
      <c r="C303" s="19" t="s">
        <v>859</v>
      </c>
      <c r="D303" s="19" t="s">
        <v>307</v>
      </c>
      <c r="E303" s="19" t="s">
        <v>172</v>
      </c>
      <c r="F303" s="20" t="s">
        <v>868</v>
      </c>
      <c r="G303" s="21">
        <v>85000</v>
      </c>
      <c r="H303" s="21">
        <v>7719.26</v>
      </c>
      <c r="I303" s="22">
        <v>25</v>
      </c>
      <c r="J303" s="49">
        <v>2439.5</v>
      </c>
      <c r="K303" s="43">
        <f t="shared" si="54"/>
        <v>6034.9999999999991</v>
      </c>
      <c r="L303" s="32">
        <v>851.51</v>
      </c>
      <c r="M303" s="48">
        <v>2584</v>
      </c>
      <c r="N303" s="22">
        <f t="shared" si="56"/>
        <v>6026.5</v>
      </c>
      <c r="O303" s="22"/>
      <c r="P303" s="22">
        <f t="shared" si="57"/>
        <v>5023.5</v>
      </c>
      <c r="Q303" s="22">
        <f t="shared" si="58"/>
        <v>12767.76</v>
      </c>
      <c r="R303" s="22">
        <f t="shared" si="59"/>
        <v>12913.009999999998</v>
      </c>
      <c r="S303" s="22">
        <f t="shared" si="61"/>
        <v>72232.240000000005</v>
      </c>
      <c r="T303" s="33" t="s">
        <v>41</v>
      </c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</row>
    <row r="304" spans="1:563" s="9" customFormat="1" x14ac:dyDescent="0.25">
      <c r="A304" s="38">
        <v>298</v>
      </c>
      <c r="B304" s="19" t="s">
        <v>330</v>
      </c>
      <c r="C304" s="19" t="s">
        <v>859</v>
      </c>
      <c r="D304" s="19" t="s">
        <v>307</v>
      </c>
      <c r="E304" s="19" t="s">
        <v>350</v>
      </c>
      <c r="F304" s="20" t="s">
        <v>868</v>
      </c>
      <c r="G304" s="21">
        <v>60000</v>
      </c>
      <c r="H304" s="21">
        <v>3486.68</v>
      </c>
      <c r="I304" s="22">
        <v>25</v>
      </c>
      <c r="J304" s="49">
        <v>1722</v>
      </c>
      <c r="K304" s="43">
        <f t="shared" si="54"/>
        <v>4260</v>
      </c>
      <c r="L304" s="32">
        <f t="shared" si="55"/>
        <v>660.00000000000011</v>
      </c>
      <c r="M304" s="48">
        <v>1824</v>
      </c>
      <c r="N304" s="22">
        <f t="shared" si="56"/>
        <v>4254</v>
      </c>
      <c r="O304" s="22"/>
      <c r="P304" s="22">
        <f t="shared" si="57"/>
        <v>3546</v>
      </c>
      <c r="Q304" s="22">
        <f t="shared" si="58"/>
        <v>7057.68</v>
      </c>
      <c r="R304" s="22">
        <f t="shared" si="59"/>
        <v>9174</v>
      </c>
      <c r="S304" s="22">
        <f t="shared" si="61"/>
        <v>52942.32</v>
      </c>
      <c r="T304" s="33" t="s">
        <v>41</v>
      </c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</row>
    <row r="305" spans="1:563" s="9" customFormat="1" x14ac:dyDescent="0.25">
      <c r="A305" s="38">
        <v>299</v>
      </c>
      <c r="B305" s="19" t="s">
        <v>329</v>
      </c>
      <c r="C305" s="19" t="s">
        <v>859</v>
      </c>
      <c r="D305" s="19" t="s">
        <v>307</v>
      </c>
      <c r="E305" s="19" t="s">
        <v>352</v>
      </c>
      <c r="F305" s="20" t="s">
        <v>868</v>
      </c>
      <c r="G305" s="21">
        <v>46000</v>
      </c>
      <c r="H305" s="42">
        <v>1289.46</v>
      </c>
      <c r="I305" s="22">
        <v>25</v>
      </c>
      <c r="J305" s="49">
        <v>1320.2</v>
      </c>
      <c r="K305" s="43">
        <f t="shared" si="54"/>
        <v>3265.9999999999995</v>
      </c>
      <c r="L305" s="32">
        <f t="shared" si="55"/>
        <v>506.00000000000006</v>
      </c>
      <c r="M305" s="48">
        <v>1398.4</v>
      </c>
      <c r="N305" s="22">
        <f t="shared" si="56"/>
        <v>3261.4</v>
      </c>
      <c r="O305" s="22"/>
      <c r="P305" s="22">
        <f t="shared" si="57"/>
        <v>2718.6000000000004</v>
      </c>
      <c r="Q305" s="22">
        <f t="shared" si="58"/>
        <v>4033.06</v>
      </c>
      <c r="R305" s="22">
        <f t="shared" si="59"/>
        <v>7033.4</v>
      </c>
      <c r="S305" s="22">
        <f t="shared" si="61"/>
        <v>41966.94</v>
      </c>
      <c r="T305" s="33" t="s">
        <v>41</v>
      </c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</row>
    <row r="306" spans="1:563" s="9" customFormat="1" x14ac:dyDescent="0.25">
      <c r="A306" s="38">
        <v>300</v>
      </c>
      <c r="B306" s="19" t="s">
        <v>1111</v>
      </c>
      <c r="C306" s="19" t="s">
        <v>859</v>
      </c>
      <c r="D306" s="19" t="s">
        <v>307</v>
      </c>
      <c r="E306" s="19" t="s">
        <v>64</v>
      </c>
      <c r="F306" s="20" t="s">
        <v>863</v>
      </c>
      <c r="G306" s="21">
        <v>35000</v>
      </c>
      <c r="H306" s="19">
        <v>0</v>
      </c>
      <c r="I306" s="22">
        <v>25</v>
      </c>
      <c r="J306" s="49">
        <v>1004.5</v>
      </c>
      <c r="K306" s="43">
        <f t="shared" si="54"/>
        <v>2485</v>
      </c>
      <c r="L306" s="32">
        <f t="shared" si="55"/>
        <v>385.00000000000006</v>
      </c>
      <c r="M306" s="48">
        <v>1064</v>
      </c>
      <c r="N306" s="22">
        <f t="shared" si="56"/>
        <v>2481.5</v>
      </c>
      <c r="O306" s="22"/>
      <c r="P306" s="22">
        <f t="shared" si="57"/>
        <v>2068.5</v>
      </c>
      <c r="Q306" s="22">
        <f t="shared" si="58"/>
        <v>2093.5</v>
      </c>
      <c r="R306" s="22">
        <f t="shared" si="59"/>
        <v>5351.5</v>
      </c>
      <c r="S306" s="22">
        <f t="shared" si="61"/>
        <v>32906.5</v>
      </c>
      <c r="T306" s="33" t="s">
        <v>41</v>
      </c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</row>
    <row r="307" spans="1:563" s="9" customFormat="1" x14ac:dyDescent="0.25">
      <c r="A307" s="38">
        <v>301</v>
      </c>
      <c r="B307" s="19" t="s">
        <v>1112</v>
      </c>
      <c r="C307" s="19" t="s">
        <v>860</v>
      </c>
      <c r="D307" s="19" t="s">
        <v>307</v>
      </c>
      <c r="E307" s="19" t="s">
        <v>64</v>
      </c>
      <c r="F307" s="20" t="s">
        <v>863</v>
      </c>
      <c r="G307" s="21">
        <v>25000</v>
      </c>
      <c r="H307" s="19">
        <v>0</v>
      </c>
      <c r="I307" s="22">
        <v>25</v>
      </c>
      <c r="J307" s="49">
        <v>717.5</v>
      </c>
      <c r="K307" s="43">
        <f t="shared" si="54"/>
        <v>1774.9999999999998</v>
      </c>
      <c r="L307" s="32">
        <f t="shared" si="55"/>
        <v>275</v>
      </c>
      <c r="M307" s="48">
        <v>760</v>
      </c>
      <c r="N307" s="22">
        <f t="shared" si="56"/>
        <v>1772.5000000000002</v>
      </c>
      <c r="O307" s="22"/>
      <c r="P307" s="22">
        <f t="shared" si="57"/>
        <v>1477.5</v>
      </c>
      <c r="Q307" s="22">
        <f t="shared" si="58"/>
        <v>1502.5</v>
      </c>
      <c r="R307" s="22">
        <f t="shared" si="59"/>
        <v>3822.5</v>
      </c>
      <c r="S307" s="22">
        <f t="shared" si="61"/>
        <v>23497.5</v>
      </c>
      <c r="T307" s="33" t="s">
        <v>41</v>
      </c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</row>
    <row r="308" spans="1:563" s="9" customFormat="1" x14ac:dyDescent="0.25">
      <c r="A308" s="38">
        <v>302</v>
      </c>
      <c r="B308" s="19" t="s">
        <v>1113</v>
      </c>
      <c r="C308" s="19" t="s">
        <v>859</v>
      </c>
      <c r="D308" s="19" t="s">
        <v>307</v>
      </c>
      <c r="E308" s="19" t="s">
        <v>64</v>
      </c>
      <c r="F308" s="20" t="s">
        <v>863</v>
      </c>
      <c r="G308" s="21">
        <v>25000</v>
      </c>
      <c r="H308" s="19">
        <v>0</v>
      </c>
      <c r="I308" s="22">
        <v>25</v>
      </c>
      <c r="J308" s="49">
        <v>717.5</v>
      </c>
      <c r="K308" s="43">
        <f t="shared" si="54"/>
        <v>1774.9999999999998</v>
      </c>
      <c r="L308" s="32">
        <f t="shared" si="55"/>
        <v>275</v>
      </c>
      <c r="M308" s="48">
        <v>760</v>
      </c>
      <c r="N308" s="22">
        <f t="shared" si="56"/>
        <v>1772.5000000000002</v>
      </c>
      <c r="O308" s="22"/>
      <c r="P308" s="22">
        <f t="shared" si="57"/>
        <v>1477.5</v>
      </c>
      <c r="Q308" s="22">
        <f t="shared" si="58"/>
        <v>1502.5</v>
      </c>
      <c r="R308" s="22">
        <f t="shared" si="59"/>
        <v>3822.5</v>
      </c>
      <c r="S308" s="22">
        <f t="shared" si="61"/>
        <v>23497.5</v>
      </c>
      <c r="T308" s="33" t="s">
        <v>41</v>
      </c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</row>
    <row r="309" spans="1:563" s="9" customFormat="1" x14ac:dyDescent="0.25">
      <c r="A309" s="38">
        <v>303</v>
      </c>
      <c r="B309" s="19" t="s">
        <v>285</v>
      </c>
      <c r="C309" s="19" t="s">
        <v>859</v>
      </c>
      <c r="D309" s="19" t="s">
        <v>283</v>
      </c>
      <c r="E309" s="19" t="s">
        <v>352</v>
      </c>
      <c r="F309" s="20" t="s">
        <v>867</v>
      </c>
      <c r="G309" s="21">
        <v>46000</v>
      </c>
      <c r="H309" s="42">
        <v>1032.1400000000001</v>
      </c>
      <c r="I309" s="22">
        <v>25</v>
      </c>
      <c r="J309" s="49">
        <v>1320.2</v>
      </c>
      <c r="K309" s="43">
        <f t="shared" si="54"/>
        <v>3265.9999999999995</v>
      </c>
      <c r="L309" s="32">
        <f t="shared" si="55"/>
        <v>506.00000000000006</v>
      </c>
      <c r="M309" s="48">
        <v>1398.4</v>
      </c>
      <c r="N309" s="22">
        <f t="shared" si="56"/>
        <v>3261.4</v>
      </c>
      <c r="O309" s="22"/>
      <c r="P309" s="22">
        <f t="shared" si="57"/>
        <v>2718.6000000000004</v>
      </c>
      <c r="Q309" s="22">
        <f t="shared" si="58"/>
        <v>3775.7400000000002</v>
      </c>
      <c r="R309" s="22">
        <f t="shared" si="59"/>
        <v>7033.4</v>
      </c>
      <c r="S309" s="22">
        <f t="shared" si="61"/>
        <v>42224.26</v>
      </c>
      <c r="T309" s="33" t="s">
        <v>41</v>
      </c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</row>
    <row r="310" spans="1:563" s="17" customFormat="1" x14ac:dyDescent="0.25">
      <c r="A310" s="38">
        <v>304</v>
      </c>
      <c r="B310" s="19" t="s">
        <v>120</v>
      </c>
      <c r="C310" s="19" t="s">
        <v>859</v>
      </c>
      <c r="D310" s="19" t="s">
        <v>283</v>
      </c>
      <c r="E310" s="19" t="s">
        <v>350</v>
      </c>
      <c r="F310" s="20" t="s">
        <v>867</v>
      </c>
      <c r="G310" s="21">
        <v>25000</v>
      </c>
      <c r="H310" s="19">
        <v>0</v>
      </c>
      <c r="I310" s="22">
        <v>25</v>
      </c>
      <c r="J310" s="49">
        <v>717.5</v>
      </c>
      <c r="K310" s="43">
        <f t="shared" si="54"/>
        <v>1774.9999999999998</v>
      </c>
      <c r="L310" s="32">
        <f t="shared" si="55"/>
        <v>275</v>
      </c>
      <c r="M310" s="48">
        <v>760</v>
      </c>
      <c r="N310" s="22">
        <f t="shared" si="56"/>
        <v>1772.5000000000002</v>
      </c>
      <c r="O310" s="22"/>
      <c r="P310" s="22">
        <f t="shared" si="57"/>
        <v>1477.5</v>
      </c>
      <c r="Q310" s="22">
        <f t="shared" si="58"/>
        <v>1502.5</v>
      </c>
      <c r="R310" s="22">
        <f t="shared" si="59"/>
        <v>3822.5</v>
      </c>
      <c r="S310" s="22">
        <v>14372.87</v>
      </c>
      <c r="T310" s="33" t="s">
        <v>41</v>
      </c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</row>
    <row r="311" spans="1:563" s="9" customFormat="1" x14ac:dyDescent="0.25">
      <c r="A311" s="38">
        <v>305</v>
      </c>
      <c r="B311" s="19" t="s">
        <v>910</v>
      </c>
      <c r="C311" s="19" t="s">
        <v>859</v>
      </c>
      <c r="D311" s="19" t="s">
        <v>283</v>
      </c>
      <c r="E311" s="19" t="s">
        <v>911</v>
      </c>
      <c r="F311" s="20" t="s">
        <v>867</v>
      </c>
      <c r="G311" s="21">
        <v>25000</v>
      </c>
      <c r="H311" s="19">
        <v>0</v>
      </c>
      <c r="I311" s="22">
        <v>25</v>
      </c>
      <c r="J311" s="49">
        <v>717.5</v>
      </c>
      <c r="K311" s="43">
        <f t="shared" si="54"/>
        <v>1774.9999999999998</v>
      </c>
      <c r="L311" s="32">
        <f t="shared" si="55"/>
        <v>275</v>
      </c>
      <c r="M311" s="48">
        <v>760</v>
      </c>
      <c r="N311" s="22">
        <f t="shared" si="56"/>
        <v>1772.5000000000002</v>
      </c>
      <c r="O311" s="22"/>
      <c r="P311" s="22">
        <f t="shared" si="57"/>
        <v>1477.5</v>
      </c>
      <c r="Q311" s="22">
        <f t="shared" si="58"/>
        <v>1502.5</v>
      </c>
      <c r="R311" s="22">
        <f t="shared" si="59"/>
        <v>3822.5</v>
      </c>
      <c r="S311" s="22">
        <f t="shared" ref="S311:S371" si="62">+G311-Q311</f>
        <v>23497.5</v>
      </c>
      <c r="T311" s="33" t="s">
        <v>41</v>
      </c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</row>
    <row r="312" spans="1:563" s="9" customFormat="1" x14ac:dyDescent="0.25">
      <c r="A312" s="38">
        <v>306</v>
      </c>
      <c r="B312" s="19" t="s">
        <v>286</v>
      </c>
      <c r="C312" s="19" t="s">
        <v>859</v>
      </c>
      <c r="D312" s="19" t="s">
        <v>283</v>
      </c>
      <c r="E312" s="19" t="s">
        <v>350</v>
      </c>
      <c r="F312" s="20" t="s">
        <v>867</v>
      </c>
      <c r="G312" s="21">
        <v>46000</v>
      </c>
      <c r="H312" s="42">
        <v>774.82</v>
      </c>
      <c r="I312" s="22">
        <v>25</v>
      </c>
      <c r="J312" s="49">
        <v>1320.2</v>
      </c>
      <c r="K312" s="43">
        <f t="shared" si="54"/>
        <v>3265.9999999999995</v>
      </c>
      <c r="L312" s="32">
        <f t="shared" si="55"/>
        <v>506.00000000000006</v>
      </c>
      <c r="M312" s="48">
        <v>1398.4</v>
      </c>
      <c r="N312" s="22">
        <f t="shared" si="56"/>
        <v>3261.4</v>
      </c>
      <c r="O312" s="22"/>
      <c r="P312" s="22">
        <f t="shared" si="57"/>
        <v>2718.6000000000004</v>
      </c>
      <c r="Q312" s="22">
        <f t="shared" si="58"/>
        <v>3518.42</v>
      </c>
      <c r="R312" s="22">
        <f t="shared" si="59"/>
        <v>7033.4</v>
      </c>
      <c r="S312" s="22">
        <f t="shared" si="62"/>
        <v>42481.58</v>
      </c>
      <c r="T312" s="33" t="s">
        <v>41</v>
      </c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</row>
    <row r="313" spans="1:563" s="9" customFormat="1" x14ac:dyDescent="0.25">
      <c r="A313" s="38">
        <v>307</v>
      </c>
      <c r="B313" s="19" t="s">
        <v>302</v>
      </c>
      <c r="C313" s="19" t="s">
        <v>859</v>
      </c>
      <c r="D313" s="19" t="s">
        <v>301</v>
      </c>
      <c r="E313" s="19" t="s">
        <v>149</v>
      </c>
      <c r="F313" s="20" t="s">
        <v>868</v>
      </c>
      <c r="G313" s="21">
        <v>46000</v>
      </c>
      <c r="H313" s="21">
        <v>1289.46</v>
      </c>
      <c r="I313" s="22">
        <v>25</v>
      </c>
      <c r="J313" s="49">
        <v>1320.2</v>
      </c>
      <c r="K313" s="43">
        <f t="shared" si="54"/>
        <v>3265.9999999999995</v>
      </c>
      <c r="L313" s="32">
        <f t="shared" si="55"/>
        <v>506.00000000000006</v>
      </c>
      <c r="M313" s="48">
        <v>1398.4</v>
      </c>
      <c r="N313" s="22">
        <f t="shared" si="56"/>
        <v>3261.4</v>
      </c>
      <c r="O313" s="22"/>
      <c r="P313" s="22">
        <f t="shared" si="57"/>
        <v>2718.6000000000004</v>
      </c>
      <c r="Q313" s="22">
        <f t="shared" si="58"/>
        <v>4033.06</v>
      </c>
      <c r="R313" s="22">
        <f t="shared" si="59"/>
        <v>7033.4</v>
      </c>
      <c r="S313" s="22">
        <f t="shared" si="62"/>
        <v>41966.94</v>
      </c>
      <c r="T313" s="33" t="s">
        <v>41</v>
      </c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</row>
    <row r="314" spans="1:563" s="9" customFormat="1" x14ac:dyDescent="0.25">
      <c r="A314" s="38">
        <v>308</v>
      </c>
      <c r="B314" s="19" t="s">
        <v>303</v>
      </c>
      <c r="C314" s="19" t="s">
        <v>860</v>
      </c>
      <c r="D314" s="19" t="s">
        <v>301</v>
      </c>
      <c r="E314" s="19" t="s">
        <v>35</v>
      </c>
      <c r="F314" s="20" t="s">
        <v>868</v>
      </c>
      <c r="G314" s="21">
        <v>25000</v>
      </c>
      <c r="H314" s="19">
        <v>0</v>
      </c>
      <c r="I314" s="22">
        <v>25</v>
      </c>
      <c r="J314" s="49">
        <v>717.5</v>
      </c>
      <c r="K314" s="43">
        <f t="shared" ref="K314:K374" si="63">+G314*7.1%</f>
        <v>1774.9999999999998</v>
      </c>
      <c r="L314" s="32">
        <f t="shared" ref="L314:L374" si="64">+G314*1.1%</f>
        <v>275</v>
      </c>
      <c r="M314" s="48">
        <v>760</v>
      </c>
      <c r="N314" s="22">
        <f t="shared" ref="N314:N374" si="65">+G314*7.09%</f>
        <v>1772.5000000000002</v>
      </c>
      <c r="O314" s="22"/>
      <c r="P314" s="22">
        <f t="shared" si="57"/>
        <v>1477.5</v>
      </c>
      <c r="Q314" s="22">
        <f t="shared" si="58"/>
        <v>1502.5</v>
      </c>
      <c r="R314" s="22">
        <f t="shared" si="59"/>
        <v>3822.5</v>
      </c>
      <c r="S314" s="22">
        <f t="shared" si="62"/>
        <v>23497.5</v>
      </c>
      <c r="T314" s="33" t="s">
        <v>41</v>
      </c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</row>
    <row r="315" spans="1:563" s="9" customFormat="1" x14ac:dyDescent="0.25">
      <c r="A315" s="38">
        <v>309</v>
      </c>
      <c r="B315" s="19" t="s">
        <v>893</v>
      </c>
      <c r="C315" s="19" t="s">
        <v>859</v>
      </c>
      <c r="D315" s="19" t="s">
        <v>301</v>
      </c>
      <c r="E315" s="19" t="s">
        <v>127</v>
      </c>
      <c r="F315" s="20" t="s">
        <v>867</v>
      </c>
      <c r="G315" s="21">
        <v>25000</v>
      </c>
      <c r="H315" s="19">
        <v>0</v>
      </c>
      <c r="I315" s="22">
        <v>25</v>
      </c>
      <c r="J315" s="49">
        <v>717.5</v>
      </c>
      <c r="K315" s="43">
        <f t="shared" si="63"/>
        <v>1774.9999999999998</v>
      </c>
      <c r="L315" s="32">
        <f t="shared" si="64"/>
        <v>275</v>
      </c>
      <c r="M315" s="48">
        <v>760</v>
      </c>
      <c r="N315" s="22">
        <f t="shared" si="65"/>
        <v>1772.5000000000002</v>
      </c>
      <c r="O315" s="22"/>
      <c r="P315" s="22">
        <f t="shared" si="57"/>
        <v>1477.5</v>
      </c>
      <c r="Q315" s="22">
        <f t="shared" si="58"/>
        <v>1502.5</v>
      </c>
      <c r="R315" s="22">
        <f t="shared" si="59"/>
        <v>3822.5</v>
      </c>
      <c r="S315" s="31">
        <f t="shared" si="62"/>
        <v>23497.5</v>
      </c>
      <c r="T315" s="33" t="s">
        <v>41</v>
      </c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</row>
    <row r="316" spans="1:563" s="9" customFormat="1" x14ac:dyDescent="0.25">
      <c r="A316" s="38">
        <v>310</v>
      </c>
      <c r="B316" s="19" t="s">
        <v>304</v>
      </c>
      <c r="C316" s="19" t="s">
        <v>859</v>
      </c>
      <c r="D316" s="19" t="s">
        <v>301</v>
      </c>
      <c r="E316" s="19" t="s">
        <v>352</v>
      </c>
      <c r="F316" s="20" t="s">
        <v>868</v>
      </c>
      <c r="G316" s="21">
        <v>90000</v>
      </c>
      <c r="H316" s="21">
        <v>8895.39</v>
      </c>
      <c r="I316" s="22">
        <v>25</v>
      </c>
      <c r="J316" s="49">
        <v>2583</v>
      </c>
      <c r="K316" s="43">
        <f t="shared" si="63"/>
        <v>6389.9999999999991</v>
      </c>
      <c r="L316" s="32">
        <v>851.51</v>
      </c>
      <c r="M316" s="48">
        <v>2736</v>
      </c>
      <c r="N316" s="22">
        <f t="shared" si="65"/>
        <v>6381</v>
      </c>
      <c r="O316" s="22"/>
      <c r="P316" s="22">
        <f t="shared" si="57"/>
        <v>5319</v>
      </c>
      <c r="Q316" s="22">
        <f t="shared" si="58"/>
        <v>14239.39</v>
      </c>
      <c r="R316" s="22">
        <f t="shared" si="59"/>
        <v>13622.509999999998</v>
      </c>
      <c r="S316" s="22">
        <f t="shared" si="62"/>
        <v>75760.61</v>
      </c>
      <c r="T316" s="33" t="s">
        <v>41</v>
      </c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</row>
    <row r="317" spans="1:563" s="9" customFormat="1" x14ac:dyDescent="0.25">
      <c r="A317" s="38">
        <v>311</v>
      </c>
      <c r="B317" s="19" t="s">
        <v>292</v>
      </c>
      <c r="C317" s="19" t="s">
        <v>859</v>
      </c>
      <c r="D317" s="19" t="s">
        <v>291</v>
      </c>
      <c r="E317" s="19" t="s">
        <v>352</v>
      </c>
      <c r="F317" s="20" t="s">
        <v>868</v>
      </c>
      <c r="G317" s="21">
        <v>46000</v>
      </c>
      <c r="H317" s="21">
        <v>1289.46</v>
      </c>
      <c r="I317" s="22">
        <v>25</v>
      </c>
      <c r="J317" s="49">
        <v>1320.2</v>
      </c>
      <c r="K317" s="43">
        <f t="shared" si="63"/>
        <v>3265.9999999999995</v>
      </c>
      <c r="L317" s="32">
        <f t="shared" si="64"/>
        <v>506.00000000000006</v>
      </c>
      <c r="M317" s="48">
        <v>1398.4</v>
      </c>
      <c r="N317" s="22">
        <f t="shared" si="65"/>
        <v>3261.4</v>
      </c>
      <c r="O317" s="22"/>
      <c r="P317" s="22">
        <f t="shared" si="57"/>
        <v>2718.6000000000004</v>
      </c>
      <c r="Q317" s="22">
        <f t="shared" si="58"/>
        <v>4033.06</v>
      </c>
      <c r="R317" s="22">
        <f t="shared" si="59"/>
        <v>7033.4</v>
      </c>
      <c r="S317" s="22">
        <f t="shared" si="62"/>
        <v>41966.94</v>
      </c>
      <c r="T317" s="33" t="s">
        <v>41</v>
      </c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</row>
    <row r="318" spans="1:563" s="9" customFormat="1" x14ac:dyDescent="0.25">
      <c r="A318" s="38">
        <v>312</v>
      </c>
      <c r="B318" s="19" t="s">
        <v>1123</v>
      </c>
      <c r="C318" s="19" t="s">
        <v>859</v>
      </c>
      <c r="D318" s="19" t="s">
        <v>291</v>
      </c>
      <c r="E318" s="19" t="s">
        <v>350</v>
      </c>
      <c r="F318" s="20" t="s">
        <v>867</v>
      </c>
      <c r="G318" s="21">
        <v>46000</v>
      </c>
      <c r="H318" s="19">
        <v>774.82</v>
      </c>
      <c r="I318" s="22">
        <v>25</v>
      </c>
      <c r="J318" s="49">
        <v>1320.2</v>
      </c>
      <c r="K318" s="43">
        <f t="shared" si="63"/>
        <v>3265.9999999999995</v>
      </c>
      <c r="L318" s="32">
        <f t="shared" si="64"/>
        <v>506.00000000000006</v>
      </c>
      <c r="M318" s="48">
        <v>1398.4</v>
      </c>
      <c r="N318" s="22">
        <f t="shared" si="65"/>
        <v>3261.4</v>
      </c>
      <c r="O318" s="22"/>
      <c r="P318" s="22">
        <f t="shared" ref="P318:P378" si="66">+J318+M318</f>
        <v>2718.6000000000004</v>
      </c>
      <c r="Q318" s="22">
        <f t="shared" si="58"/>
        <v>3518.42</v>
      </c>
      <c r="R318" s="22">
        <f t="shared" si="59"/>
        <v>7033.4</v>
      </c>
      <c r="S318" s="22">
        <f t="shared" si="62"/>
        <v>42481.58</v>
      </c>
      <c r="T318" s="33" t="s">
        <v>41</v>
      </c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</row>
    <row r="319" spans="1:563" s="9" customFormat="1" x14ac:dyDescent="0.25">
      <c r="A319" s="38">
        <v>313</v>
      </c>
      <c r="B319" s="19" t="s">
        <v>293</v>
      </c>
      <c r="C319" s="19" t="s">
        <v>859</v>
      </c>
      <c r="D319" s="19" t="s">
        <v>291</v>
      </c>
      <c r="E319" s="19" t="s">
        <v>350</v>
      </c>
      <c r="F319" s="20" t="s">
        <v>868</v>
      </c>
      <c r="G319" s="21">
        <v>46000</v>
      </c>
      <c r="H319" s="42">
        <v>1289.46</v>
      </c>
      <c r="I319" s="22">
        <v>25</v>
      </c>
      <c r="J319" s="49">
        <v>1320.2</v>
      </c>
      <c r="K319" s="43">
        <f t="shared" si="63"/>
        <v>3265.9999999999995</v>
      </c>
      <c r="L319" s="32">
        <f t="shared" si="64"/>
        <v>506.00000000000006</v>
      </c>
      <c r="M319" s="48">
        <v>1398.4</v>
      </c>
      <c r="N319" s="22">
        <f t="shared" si="65"/>
        <v>3261.4</v>
      </c>
      <c r="O319" s="22"/>
      <c r="P319" s="22">
        <f t="shared" si="66"/>
        <v>2718.6000000000004</v>
      </c>
      <c r="Q319" s="22">
        <f t="shared" si="58"/>
        <v>4033.06</v>
      </c>
      <c r="R319" s="22">
        <f t="shared" si="59"/>
        <v>7033.4</v>
      </c>
      <c r="S319" s="22">
        <f t="shared" si="62"/>
        <v>41966.94</v>
      </c>
      <c r="T319" s="33" t="s">
        <v>41</v>
      </c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</row>
    <row r="320" spans="1:563" s="9" customFormat="1" x14ac:dyDescent="0.25">
      <c r="A320" s="38">
        <v>314</v>
      </c>
      <c r="B320" s="19" t="s">
        <v>294</v>
      </c>
      <c r="C320" s="19" t="s">
        <v>859</v>
      </c>
      <c r="D320" s="19" t="s">
        <v>291</v>
      </c>
      <c r="E320" s="19" t="s">
        <v>350</v>
      </c>
      <c r="F320" s="20" t="s">
        <v>868</v>
      </c>
      <c r="G320" s="21">
        <v>46000</v>
      </c>
      <c r="H320" s="19">
        <v>774.82</v>
      </c>
      <c r="I320" s="22">
        <v>25</v>
      </c>
      <c r="J320" s="49">
        <v>1320.2</v>
      </c>
      <c r="K320" s="43">
        <f t="shared" si="63"/>
        <v>3265.9999999999995</v>
      </c>
      <c r="L320" s="32">
        <f t="shared" si="64"/>
        <v>506.00000000000006</v>
      </c>
      <c r="M320" s="48">
        <v>1398.4</v>
      </c>
      <c r="N320" s="22">
        <f t="shared" si="65"/>
        <v>3261.4</v>
      </c>
      <c r="O320" s="22"/>
      <c r="P320" s="22">
        <f t="shared" si="66"/>
        <v>2718.6000000000004</v>
      </c>
      <c r="Q320" s="22">
        <f t="shared" si="58"/>
        <v>3518.42</v>
      </c>
      <c r="R320" s="22">
        <f t="shared" si="59"/>
        <v>7033.4</v>
      </c>
      <c r="S320" s="22">
        <f t="shared" si="62"/>
        <v>42481.58</v>
      </c>
      <c r="T320" s="33" t="s">
        <v>41</v>
      </c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</row>
    <row r="321" spans="1:563" s="9" customFormat="1" x14ac:dyDescent="0.25">
      <c r="A321" s="38">
        <v>315</v>
      </c>
      <c r="B321" s="19" t="s">
        <v>295</v>
      </c>
      <c r="C321" s="19" t="s">
        <v>859</v>
      </c>
      <c r="D321" s="19" t="s">
        <v>291</v>
      </c>
      <c r="E321" s="19" t="s">
        <v>127</v>
      </c>
      <c r="F321" s="20" t="s">
        <v>867</v>
      </c>
      <c r="G321" s="21">
        <v>25000</v>
      </c>
      <c r="H321" s="19">
        <v>0</v>
      </c>
      <c r="I321" s="22">
        <v>25</v>
      </c>
      <c r="J321" s="49">
        <v>717.5</v>
      </c>
      <c r="K321" s="43">
        <f t="shared" si="63"/>
        <v>1774.9999999999998</v>
      </c>
      <c r="L321" s="32">
        <f t="shared" si="64"/>
        <v>275</v>
      </c>
      <c r="M321" s="48">
        <v>760</v>
      </c>
      <c r="N321" s="22">
        <f t="shared" si="65"/>
        <v>1772.5000000000002</v>
      </c>
      <c r="O321" s="22"/>
      <c r="P321" s="22">
        <f t="shared" si="66"/>
        <v>1477.5</v>
      </c>
      <c r="Q321" s="22">
        <f t="shared" si="58"/>
        <v>1502.5</v>
      </c>
      <c r="R321" s="22">
        <f t="shared" si="59"/>
        <v>3822.5</v>
      </c>
      <c r="S321" s="22">
        <f t="shared" si="62"/>
        <v>23497.5</v>
      </c>
      <c r="T321" s="33" t="s">
        <v>41</v>
      </c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</row>
    <row r="322" spans="1:563" s="9" customFormat="1" x14ac:dyDescent="0.25">
      <c r="A322" s="38">
        <v>316</v>
      </c>
      <c r="B322" s="19" t="s">
        <v>296</v>
      </c>
      <c r="C322" s="19" t="s">
        <v>859</v>
      </c>
      <c r="D322" s="19" t="s">
        <v>291</v>
      </c>
      <c r="E322" s="19" t="s">
        <v>127</v>
      </c>
      <c r="F322" s="20" t="s">
        <v>867</v>
      </c>
      <c r="G322" s="21">
        <v>25000</v>
      </c>
      <c r="H322" s="19">
        <v>0</v>
      </c>
      <c r="I322" s="22">
        <v>25</v>
      </c>
      <c r="J322" s="49">
        <v>717.5</v>
      </c>
      <c r="K322" s="43">
        <f t="shared" si="63"/>
        <v>1774.9999999999998</v>
      </c>
      <c r="L322" s="32">
        <f t="shared" si="64"/>
        <v>275</v>
      </c>
      <c r="M322" s="48">
        <v>760</v>
      </c>
      <c r="N322" s="22">
        <f t="shared" si="65"/>
        <v>1772.5000000000002</v>
      </c>
      <c r="O322" s="22"/>
      <c r="P322" s="22">
        <f t="shared" si="66"/>
        <v>1477.5</v>
      </c>
      <c r="Q322" s="22">
        <f t="shared" si="58"/>
        <v>1502.5</v>
      </c>
      <c r="R322" s="22">
        <f t="shared" si="59"/>
        <v>3822.5</v>
      </c>
      <c r="S322" s="22">
        <f t="shared" si="62"/>
        <v>23497.5</v>
      </c>
      <c r="T322" s="33" t="s">
        <v>41</v>
      </c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</row>
    <row r="323" spans="1:563" s="9" customFormat="1" x14ac:dyDescent="0.25">
      <c r="A323" s="38">
        <v>317</v>
      </c>
      <c r="B323" s="19" t="s">
        <v>929</v>
      </c>
      <c r="C323" s="19" t="s">
        <v>859</v>
      </c>
      <c r="D323" s="19" t="s">
        <v>291</v>
      </c>
      <c r="E323" s="19" t="s">
        <v>171</v>
      </c>
      <c r="F323" s="20" t="s">
        <v>867</v>
      </c>
      <c r="G323" s="21">
        <v>16000</v>
      </c>
      <c r="H323" s="19">
        <v>0</v>
      </c>
      <c r="I323" s="22">
        <v>25</v>
      </c>
      <c r="J323" s="49">
        <v>459.2</v>
      </c>
      <c r="K323" s="43">
        <f t="shared" si="63"/>
        <v>1136</v>
      </c>
      <c r="L323" s="32">
        <f t="shared" si="64"/>
        <v>176.00000000000003</v>
      </c>
      <c r="M323" s="48">
        <v>486.4</v>
      </c>
      <c r="N323" s="22">
        <f t="shared" si="65"/>
        <v>1134.4000000000001</v>
      </c>
      <c r="O323" s="22"/>
      <c r="P323" s="22">
        <f t="shared" si="66"/>
        <v>945.59999999999991</v>
      </c>
      <c r="Q323" s="22">
        <f t="shared" si="58"/>
        <v>970.59999999999991</v>
      </c>
      <c r="R323" s="22">
        <f t="shared" si="59"/>
        <v>2446.4</v>
      </c>
      <c r="S323" s="22">
        <f t="shared" si="62"/>
        <v>15029.4</v>
      </c>
      <c r="T323" s="33" t="s">
        <v>41</v>
      </c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</row>
    <row r="324" spans="1:563" s="9" customFormat="1" x14ac:dyDescent="0.25">
      <c r="A324" s="38">
        <v>318</v>
      </c>
      <c r="B324" s="19" t="s">
        <v>297</v>
      </c>
      <c r="C324" s="19" t="s">
        <v>859</v>
      </c>
      <c r="D324" s="19" t="s">
        <v>291</v>
      </c>
      <c r="E324" s="19" t="s">
        <v>352</v>
      </c>
      <c r="F324" s="20" t="s">
        <v>868</v>
      </c>
      <c r="G324" s="21">
        <v>46000</v>
      </c>
      <c r="H324" s="42">
        <v>1289.46</v>
      </c>
      <c r="I324" s="22">
        <v>25</v>
      </c>
      <c r="J324" s="49">
        <v>1320.2</v>
      </c>
      <c r="K324" s="43">
        <f t="shared" si="63"/>
        <v>3265.9999999999995</v>
      </c>
      <c r="L324" s="32">
        <f t="shared" si="64"/>
        <v>506.00000000000006</v>
      </c>
      <c r="M324" s="48">
        <v>1398.4</v>
      </c>
      <c r="N324" s="22">
        <f t="shared" si="65"/>
        <v>3261.4</v>
      </c>
      <c r="O324" s="22"/>
      <c r="P324" s="22">
        <f t="shared" si="66"/>
        <v>2718.6000000000004</v>
      </c>
      <c r="Q324" s="22">
        <f t="shared" si="58"/>
        <v>4033.06</v>
      </c>
      <c r="R324" s="22">
        <f t="shared" si="59"/>
        <v>7033.4</v>
      </c>
      <c r="S324" s="22">
        <f t="shared" si="62"/>
        <v>41966.94</v>
      </c>
      <c r="T324" s="33" t="s">
        <v>41</v>
      </c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</row>
    <row r="325" spans="1:563" s="9" customFormat="1" x14ac:dyDescent="0.25">
      <c r="A325" s="38">
        <v>319</v>
      </c>
      <c r="B325" s="19" t="s">
        <v>298</v>
      </c>
      <c r="C325" s="19" t="s">
        <v>859</v>
      </c>
      <c r="D325" s="19" t="s">
        <v>291</v>
      </c>
      <c r="E325" s="19" t="s">
        <v>127</v>
      </c>
      <c r="F325" s="20" t="s">
        <v>867</v>
      </c>
      <c r="G325" s="21">
        <v>25000</v>
      </c>
      <c r="H325" s="19">
        <v>0</v>
      </c>
      <c r="I325" s="22">
        <v>25</v>
      </c>
      <c r="J325" s="49">
        <v>717.5</v>
      </c>
      <c r="K325" s="43">
        <f t="shared" si="63"/>
        <v>1774.9999999999998</v>
      </c>
      <c r="L325" s="32">
        <f t="shared" si="64"/>
        <v>275</v>
      </c>
      <c r="M325" s="48">
        <v>760</v>
      </c>
      <c r="N325" s="22">
        <f t="shared" si="65"/>
        <v>1772.5000000000002</v>
      </c>
      <c r="O325" s="22"/>
      <c r="P325" s="22">
        <f t="shared" si="66"/>
        <v>1477.5</v>
      </c>
      <c r="Q325" s="22">
        <f t="shared" si="58"/>
        <v>1502.5</v>
      </c>
      <c r="R325" s="22">
        <f t="shared" si="59"/>
        <v>3822.5</v>
      </c>
      <c r="S325" s="22">
        <f t="shared" si="62"/>
        <v>23497.5</v>
      </c>
      <c r="T325" s="33" t="s">
        <v>41</v>
      </c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</row>
    <row r="326" spans="1:563" s="9" customFormat="1" x14ac:dyDescent="0.25">
      <c r="A326" s="38">
        <v>320</v>
      </c>
      <c r="B326" s="19" t="s">
        <v>300</v>
      </c>
      <c r="C326" s="19" t="s">
        <v>859</v>
      </c>
      <c r="D326" s="19" t="s">
        <v>299</v>
      </c>
      <c r="E326" s="19" t="s">
        <v>127</v>
      </c>
      <c r="F326" s="20" t="s">
        <v>867</v>
      </c>
      <c r="G326" s="21">
        <v>25000</v>
      </c>
      <c r="H326" s="19">
        <v>0</v>
      </c>
      <c r="I326" s="22">
        <v>25</v>
      </c>
      <c r="J326" s="49">
        <v>717.5</v>
      </c>
      <c r="K326" s="43">
        <f t="shared" si="63"/>
        <v>1774.9999999999998</v>
      </c>
      <c r="L326" s="32">
        <f t="shared" si="64"/>
        <v>275</v>
      </c>
      <c r="M326" s="48">
        <v>760</v>
      </c>
      <c r="N326" s="22">
        <f t="shared" si="65"/>
        <v>1772.5000000000002</v>
      </c>
      <c r="O326" s="22"/>
      <c r="P326" s="22">
        <f t="shared" si="66"/>
        <v>1477.5</v>
      </c>
      <c r="Q326" s="22">
        <f t="shared" si="58"/>
        <v>1502.5</v>
      </c>
      <c r="R326" s="22">
        <f t="shared" si="59"/>
        <v>3822.5</v>
      </c>
      <c r="S326" s="22">
        <f t="shared" si="62"/>
        <v>23497.5</v>
      </c>
      <c r="T326" s="33" t="s">
        <v>41</v>
      </c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</row>
    <row r="327" spans="1:563" s="9" customFormat="1" x14ac:dyDescent="0.25">
      <c r="A327" s="38">
        <v>321</v>
      </c>
      <c r="B327" s="19" t="s">
        <v>306</v>
      </c>
      <c r="C327" s="19" t="s">
        <v>860</v>
      </c>
      <c r="D327" s="19" t="s">
        <v>305</v>
      </c>
      <c r="E327" s="19" t="s">
        <v>64</v>
      </c>
      <c r="F327" s="20" t="s">
        <v>867</v>
      </c>
      <c r="G327" s="21">
        <v>25000</v>
      </c>
      <c r="H327" s="19">
        <v>0</v>
      </c>
      <c r="I327" s="22">
        <v>25</v>
      </c>
      <c r="J327" s="49">
        <v>717.5</v>
      </c>
      <c r="K327" s="43">
        <f t="shared" si="63"/>
        <v>1774.9999999999998</v>
      </c>
      <c r="L327" s="32">
        <f t="shared" si="64"/>
        <v>275</v>
      </c>
      <c r="M327" s="48">
        <v>760</v>
      </c>
      <c r="N327" s="22">
        <f t="shared" si="65"/>
        <v>1772.5000000000002</v>
      </c>
      <c r="O327" s="22"/>
      <c r="P327" s="22">
        <f t="shared" si="66"/>
        <v>1477.5</v>
      </c>
      <c r="Q327" s="22">
        <f t="shared" ref="Q327:Q390" si="67">+H327+I327+J327+M327+O327</f>
        <v>1502.5</v>
      </c>
      <c r="R327" s="22">
        <f t="shared" ref="R327:R390" si="68">+K327+L327+N327</f>
        <v>3822.5</v>
      </c>
      <c r="S327" s="22">
        <f t="shared" si="62"/>
        <v>23497.5</v>
      </c>
      <c r="T327" s="33" t="s">
        <v>41</v>
      </c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</row>
    <row r="328" spans="1:563" s="9" customFormat="1" x14ac:dyDescent="0.25">
      <c r="A328" s="38">
        <v>322</v>
      </c>
      <c r="B328" s="19" t="s">
        <v>365</v>
      </c>
      <c r="C328" s="19" t="s">
        <v>860</v>
      </c>
      <c r="D328" s="19" t="s">
        <v>364</v>
      </c>
      <c r="E328" s="19" t="s">
        <v>64</v>
      </c>
      <c r="F328" s="20" t="s">
        <v>867</v>
      </c>
      <c r="G328" s="21">
        <v>25000</v>
      </c>
      <c r="H328" s="19">
        <v>0</v>
      </c>
      <c r="I328" s="22">
        <v>25</v>
      </c>
      <c r="J328" s="49">
        <v>717.5</v>
      </c>
      <c r="K328" s="43">
        <f t="shared" si="63"/>
        <v>1774.9999999999998</v>
      </c>
      <c r="L328" s="32">
        <f t="shared" si="64"/>
        <v>275</v>
      </c>
      <c r="M328" s="48">
        <v>760</v>
      </c>
      <c r="N328" s="22">
        <f t="shared" si="65"/>
        <v>1772.5000000000002</v>
      </c>
      <c r="O328" s="22"/>
      <c r="P328" s="22">
        <f t="shared" si="66"/>
        <v>1477.5</v>
      </c>
      <c r="Q328" s="22">
        <f t="shared" si="67"/>
        <v>1502.5</v>
      </c>
      <c r="R328" s="22">
        <f t="shared" si="68"/>
        <v>3822.5</v>
      </c>
      <c r="S328" s="22">
        <f t="shared" si="62"/>
        <v>23497.5</v>
      </c>
      <c r="T328" s="33" t="s">
        <v>41</v>
      </c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</row>
    <row r="329" spans="1:563" s="9" customFormat="1" x14ac:dyDescent="0.25">
      <c r="A329" s="38">
        <v>323</v>
      </c>
      <c r="B329" s="19" t="s">
        <v>288</v>
      </c>
      <c r="C329" s="19" t="s">
        <v>859</v>
      </c>
      <c r="D329" s="19" t="s">
        <v>287</v>
      </c>
      <c r="E329" s="19" t="s">
        <v>352</v>
      </c>
      <c r="F329" s="20" t="s">
        <v>867</v>
      </c>
      <c r="G329" s="21">
        <v>46000</v>
      </c>
      <c r="H329" s="42">
        <v>1032.1400000000001</v>
      </c>
      <c r="I329" s="22">
        <v>25</v>
      </c>
      <c r="J329" s="49">
        <v>1320.2</v>
      </c>
      <c r="K329" s="43">
        <f t="shared" si="63"/>
        <v>3265.9999999999995</v>
      </c>
      <c r="L329" s="32">
        <f t="shared" si="64"/>
        <v>506.00000000000006</v>
      </c>
      <c r="M329" s="48">
        <v>1398.4</v>
      </c>
      <c r="N329" s="22">
        <f t="shared" si="65"/>
        <v>3261.4</v>
      </c>
      <c r="O329" s="22"/>
      <c r="P329" s="22">
        <f t="shared" si="66"/>
        <v>2718.6000000000004</v>
      </c>
      <c r="Q329" s="22">
        <f t="shared" si="67"/>
        <v>3775.7400000000002</v>
      </c>
      <c r="R329" s="22">
        <f t="shared" si="68"/>
        <v>7033.4</v>
      </c>
      <c r="S329" s="22">
        <f t="shared" si="62"/>
        <v>42224.26</v>
      </c>
      <c r="T329" s="33" t="s">
        <v>41</v>
      </c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</row>
    <row r="330" spans="1:563" s="9" customFormat="1" x14ac:dyDescent="0.25">
      <c r="A330" s="38">
        <v>324</v>
      </c>
      <c r="B330" s="19" t="s">
        <v>908</v>
      </c>
      <c r="C330" s="19" t="s">
        <v>859</v>
      </c>
      <c r="D330" s="19" t="s">
        <v>287</v>
      </c>
      <c r="E330" s="19" t="s">
        <v>909</v>
      </c>
      <c r="F330" s="20" t="s">
        <v>867</v>
      </c>
      <c r="G330" s="21">
        <v>25000</v>
      </c>
      <c r="H330" s="19">
        <v>0</v>
      </c>
      <c r="I330" s="22">
        <v>25</v>
      </c>
      <c r="J330" s="49">
        <v>717.5</v>
      </c>
      <c r="K330" s="43">
        <f t="shared" si="63"/>
        <v>1774.9999999999998</v>
      </c>
      <c r="L330" s="32">
        <f t="shared" si="64"/>
        <v>275</v>
      </c>
      <c r="M330" s="48">
        <v>760</v>
      </c>
      <c r="N330" s="22">
        <f t="shared" si="65"/>
        <v>1772.5000000000002</v>
      </c>
      <c r="O330" s="22"/>
      <c r="P330" s="22">
        <f t="shared" si="66"/>
        <v>1477.5</v>
      </c>
      <c r="Q330" s="22">
        <f t="shared" si="67"/>
        <v>1502.5</v>
      </c>
      <c r="R330" s="22">
        <f t="shared" si="68"/>
        <v>3822.5</v>
      </c>
      <c r="S330" s="22">
        <f t="shared" si="62"/>
        <v>23497.5</v>
      </c>
      <c r="T330" s="33" t="s">
        <v>41</v>
      </c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</row>
    <row r="331" spans="1:563" s="9" customFormat="1" x14ac:dyDescent="0.25">
      <c r="A331" s="38">
        <v>325</v>
      </c>
      <c r="B331" s="19" t="s">
        <v>937</v>
      </c>
      <c r="C331" s="19" t="s">
        <v>859</v>
      </c>
      <c r="D331" s="19" t="s">
        <v>938</v>
      </c>
      <c r="E331" s="19" t="s">
        <v>909</v>
      </c>
      <c r="F331" s="20" t="s">
        <v>867</v>
      </c>
      <c r="G331" s="21">
        <v>25000</v>
      </c>
      <c r="H331" s="19">
        <v>0</v>
      </c>
      <c r="I331" s="22">
        <v>25</v>
      </c>
      <c r="J331" s="49">
        <v>717.5</v>
      </c>
      <c r="K331" s="43">
        <f t="shared" si="63"/>
        <v>1774.9999999999998</v>
      </c>
      <c r="L331" s="32">
        <f t="shared" si="64"/>
        <v>275</v>
      </c>
      <c r="M331" s="48">
        <v>760</v>
      </c>
      <c r="N331" s="22">
        <f t="shared" si="65"/>
        <v>1772.5000000000002</v>
      </c>
      <c r="O331" s="22"/>
      <c r="P331" s="22">
        <f t="shared" si="66"/>
        <v>1477.5</v>
      </c>
      <c r="Q331" s="22">
        <f t="shared" si="67"/>
        <v>1502.5</v>
      </c>
      <c r="R331" s="22">
        <f t="shared" si="68"/>
        <v>3822.5</v>
      </c>
      <c r="S331" s="22">
        <f t="shared" si="62"/>
        <v>23497.5</v>
      </c>
      <c r="T331" s="33" t="s">
        <v>41</v>
      </c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</row>
    <row r="332" spans="1:563" s="9" customFormat="1" x14ac:dyDescent="0.25">
      <c r="A332" s="38">
        <v>326</v>
      </c>
      <c r="B332" s="19" t="s">
        <v>1005</v>
      </c>
      <c r="C332" s="19" t="s">
        <v>860</v>
      </c>
      <c r="D332" s="19" t="s">
        <v>938</v>
      </c>
      <c r="E332" s="19" t="s">
        <v>909</v>
      </c>
      <c r="F332" s="20" t="s">
        <v>867</v>
      </c>
      <c r="G332" s="21">
        <v>25000</v>
      </c>
      <c r="H332" s="19">
        <v>0</v>
      </c>
      <c r="I332" s="22">
        <v>25</v>
      </c>
      <c r="J332" s="49">
        <v>717.5</v>
      </c>
      <c r="K332" s="43">
        <f t="shared" si="63"/>
        <v>1774.9999999999998</v>
      </c>
      <c r="L332" s="32">
        <f t="shared" si="64"/>
        <v>275</v>
      </c>
      <c r="M332" s="48">
        <v>760</v>
      </c>
      <c r="N332" s="22">
        <f t="shared" si="65"/>
        <v>1772.5000000000002</v>
      </c>
      <c r="O332" s="22"/>
      <c r="P332" s="22">
        <f t="shared" si="66"/>
        <v>1477.5</v>
      </c>
      <c r="Q332" s="22">
        <f t="shared" si="67"/>
        <v>1502.5</v>
      </c>
      <c r="R332" s="22">
        <f t="shared" si="68"/>
        <v>3822.5</v>
      </c>
      <c r="S332" s="22">
        <f t="shared" si="62"/>
        <v>23497.5</v>
      </c>
      <c r="T332" s="33" t="s">
        <v>41</v>
      </c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</row>
    <row r="333" spans="1:563" s="9" customFormat="1" x14ac:dyDescent="0.25">
      <c r="A333" s="38">
        <v>327</v>
      </c>
      <c r="B333" s="19" t="s">
        <v>1011</v>
      </c>
      <c r="C333" s="19" t="s">
        <v>859</v>
      </c>
      <c r="D333" s="19" t="s">
        <v>938</v>
      </c>
      <c r="E333" s="19" t="s">
        <v>171</v>
      </c>
      <c r="F333" s="20" t="s">
        <v>863</v>
      </c>
      <c r="G333" s="21">
        <v>16000</v>
      </c>
      <c r="H333" s="19">
        <v>0</v>
      </c>
      <c r="I333" s="22">
        <v>25</v>
      </c>
      <c r="J333" s="49">
        <v>459.2</v>
      </c>
      <c r="K333" s="43">
        <f t="shared" si="63"/>
        <v>1136</v>
      </c>
      <c r="L333" s="32">
        <f t="shared" si="64"/>
        <v>176.00000000000003</v>
      </c>
      <c r="M333" s="48">
        <v>486.4</v>
      </c>
      <c r="N333" s="22">
        <f t="shared" si="65"/>
        <v>1134.4000000000001</v>
      </c>
      <c r="O333" s="22"/>
      <c r="P333" s="22">
        <f t="shared" si="66"/>
        <v>945.59999999999991</v>
      </c>
      <c r="Q333" s="22">
        <f t="shared" si="67"/>
        <v>970.59999999999991</v>
      </c>
      <c r="R333" s="22">
        <f t="shared" si="68"/>
        <v>2446.4</v>
      </c>
      <c r="S333" s="22">
        <f t="shared" si="62"/>
        <v>15029.4</v>
      </c>
      <c r="T333" s="33" t="s">
        <v>41</v>
      </c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</row>
    <row r="334" spans="1:563" s="9" customFormat="1" x14ac:dyDescent="0.25">
      <c r="A334" s="38">
        <v>328</v>
      </c>
      <c r="B334" s="19" t="s">
        <v>290</v>
      </c>
      <c r="C334" s="19" t="s">
        <v>859</v>
      </c>
      <c r="D334" s="19" t="s">
        <v>289</v>
      </c>
      <c r="E334" s="19" t="s">
        <v>64</v>
      </c>
      <c r="F334" s="20" t="s">
        <v>867</v>
      </c>
      <c r="G334" s="21">
        <v>25000</v>
      </c>
      <c r="H334" s="19">
        <v>0</v>
      </c>
      <c r="I334" s="22">
        <v>25</v>
      </c>
      <c r="J334" s="49">
        <v>717.5</v>
      </c>
      <c r="K334" s="43">
        <f t="shared" si="63"/>
        <v>1774.9999999999998</v>
      </c>
      <c r="L334" s="32">
        <f t="shared" si="64"/>
        <v>275</v>
      </c>
      <c r="M334" s="48">
        <v>760</v>
      </c>
      <c r="N334" s="22">
        <f t="shared" si="65"/>
        <v>1772.5000000000002</v>
      </c>
      <c r="O334" s="22"/>
      <c r="P334" s="22">
        <f t="shared" si="66"/>
        <v>1477.5</v>
      </c>
      <c r="Q334" s="22">
        <f t="shared" si="67"/>
        <v>1502.5</v>
      </c>
      <c r="R334" s="22">
        <f t="shared" si="68"/>
        <v>3822.5</v>
      </c>
      <c r="S334" s="22">
        <f t="shared" si="62"/>
        <v>23497.5</v>
      </c>
      <c r="T334" s="33" t="s">
        <v>41</v>
      </c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</row>
    <row r="335" spans="1:563" s="9" customFormat="1" x14ac:dyDescent="0.25">
      <c r="A335" s="38">
        <v>329</v>
      </c>
      <c r="B335" s="19" t="s">
        <v>968</v>
      </c>
      <c r="C335" s="19" t="s">
        <v>859</v>
      </c>
      <c r="D335" s="19" t="s">
        <v>289</v>
      </c>
      <c r="E335" s="19" t="s">
        <v>911</v>
      </c>
      <c r="F335" s="20" t="s">
        <v>867</v>
      </c>
      <c r="G335" s="21">
        <v>25000</v>
      </c>
      <c r="H335" s="19">
        <v>0</v>
      </c>
      <c r="I335" s="22">
        <v>25</v>
      </c>
      <c r="J335" s="49">
        <v>717.5</v>
      </c>
      <c r="K335" s="43">
        <f t="shared" si="63"/>
        <v>1774.9999999999998</v>
      </c>
      <c r="L335" s="32">
        <f t="shared" si="64"/>
        <v>275</v>
      </c>
      <c r="M335" s="48">
        <v>760</v>
      </c>
      <c r="N335" s="22">
        <f t="shared" si="65"/>
        <v>1772.5000000000002</v>
      </c>
      <c r="O335" s="22"/>
      <c r="P335" s="22">
        <f t="shared" si="66"/>
        <v>1477.5</v>
      </c>
      <c r="Q335" s="22">
        <f t="shared" si="67"/>
        <v>1502.5</v>
      </c>
      <c r="R335" s="22">
        <f t="shared" si="68"/>
        <v>3822.5</v>
      </c>
      <c r="S335" s="22">
        <f t="shared" si="62"/>
        <v>23497.5</v>
      </c>
      <c r="T335" s="33" t="s">
        <v>41</v>
      </c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</row>
    <row r="336" spans="1:563" s="9" customFormat="1" x14ac:dyDescent="0.25">
      <c r="A336" s="38">
        <v>330</v>
      </c>
      <c r="B336" s="19" t="s">
        <v>990</v>
      </c>
      <c r="C336" s="19" t="s">
        <v>859</v>
      </c>
      <c r="D336" s="19" t="s">
        <v>989</v>
      </c>
      <c r="E336" s="19" t="s">
        <v>99</v>
      </c>
      <c r="F336" s="20" t="s">
        <v>867</v>
      </c>
      <c r="G336" s="21">
        <v>25000</v>
      </c>
      <c r="H336" s="19">
        <v>0</v>
      </c>
      <c r="I336" s="22">
        <v>25</v>
      </c>
      <c r="J336" s="49">
        <v>717.5</v>
      </c>
      <c r="K336" s="43">
        <f t="shared" si="63"/>
        <v>1774.9999999999998</v>
      </c>
      <c r="L336" s="32">
        <f t="shared" si="64"/>
        <v>275</v>
      </c>
      <c r="M336" s="48">
        <v>760</v>
      </c>
      <c r="N336" s="22">
        <f t="shared" si="65"/>
        <v>1772.5000000000002</v>
      </c>
      <c r="O336" s="22"/>
      <c r="P336" s="22">
        <f t="shared" si="66"/>
        <v>1477.5</v>
      </c>
      <c r="Q336" s="22">
        <f t="shared" si="67"/>
        <v>1502.5</v>
      </c>
      <c r="R336" s="22">
        <f t="shared" si="68"/>
        <v>3822.5</v>
      </c>
      <c r="S336" s="22">
        <f t="shared" si="62"/>
        <v>23497.5</v>
      </c>
      <c r="T336" s="33" t="s">
        <v>41</v>
      </c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</row>
    <row r="337" spans="1:563" s="9" customFormat="1" x14ac:dyDescent="0.25">
      <c r="A337" s="38">
        <v>331</v>
      </c>
      <c r="B337" s="19" t="s">
        <v>978</v>
      </c>
      <c r="C337" s="19" t="s">
        <v>859</v>
      </c>
      <c r="D337" s="19" t="s">
        <v>977</v>
      </c>
      <c r="E337" s="19" t="s">
        <v>64</v>
      </c>
      <c r="F337" s="20" t="s">
        <v>867</v>
      </c>
      <c r="G337" s="21">
        <v>25000</v>
      </c>
      <c r="H337" s="19">
        <v>0</v>
      </c>
      <c r="I337" s="22">
        <v>25</v>
      </c>
      <c r="J337" s="49">
        <v>717.5</v>
      </c>
      <c r="K337" s="43">
        <f t="shared" si="63"/>
        <v>1774.9999999999998</v>
      </c>
      <c r="L337" s="32">
        <f t="shared" si="64"/>
        <v>275</v>
      </c>
      <c r="M337" s="48">
        <v>760</v>
      </c>
      <c r="N337" s="22">
        <f t="shared" si="65"/>
        <v>1772.5000000000002</v>
      </c>
      <c r="O337" s="22"/>
      <c r="P337" s="22">
        <f t="shared" si="66"/>
        <v>1477.5</v>
      </c>
      <c r="Q337" s="22">
        <f t="shared" si="67"/>
        <v>1502.5</v>
      </c>
      <c r="R337" s="22">
        <f t="shared" si="68"/>
        <v>3822.5</v>
      </c>
      <c r="S337" s="22">
        <f t="shared" si="62"/>
        <v>23497.5</v>
      </c>
      <c r="T337" s="33" t="s">
        <v>41</v>
      </c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</row>
    <row r="338" spans="1:563" s="9" customFormat="1" x14ac:dyDescent="0.25">
      <c r="A338" s="38">
        <v>332</v>
      </c>
      <c r="B338" s="19" t="s">
        <v>1020</v>
      </c>
      <c r="C338" s="19" t="s">
        <v>860</v>
      </c>
      <c r="D338" s="19" t="s">
        <v>1033</v>
      </c>
      <c r="E338" s="19" t="s">
        <v>64</v>
      </c>
      <c r="F338" s="20" t="s">
        <v>863</v>
      </c>
      <c r="G338" s="29">
        <v>25000</v>
      </c>
      <c r="H338" s="30">
        <v>0</v>
      </c>
      <c r="I338" s="22">
        <v>25</v>
      </c>
      <c r="J338" s="50">
        <v>717.5</v>
      </c>
      <c r="K338" s="46">
        <f t="shared" si="63"/>
        <v>1774.9999999999998</v>
      </c>
      <c r="L338" s="32">
        <f t="shared" si="64"/>
        <v>275</v>
      </c>
      <c r="M338" s="58">
        <v>760</v>
      </c>
      <c r="N338" s="31">
        <f t="shared" si="65"/>
        <v>1772.5000000000002</v>
      </c>
      <c r="O338" s="31"/>
      <c r="P338" s="31">
        <f t="shared" si="66"/>
        <v>1477.5</v>
      </c>
      <c r="Q338" s="22">
        <f t="shared" si="67"/>
        <v>1502.5</v>
      </c>
      <c r="R338" s="22">
        <f t="shared" si="68"/>
        <v>3822.5</v>
      </c>
      <c r="S338" s="31">
        <f t="shared" si="62"/>
        <v>23497.5</v>
      </c>
      <c r="T338" s="33" t="s">
        <v>41</v>
      </c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</row>
    <row r="339" spans="1:563" s="9" customFormat="1" x14ac:dyDescent="0.25">
      <c r="A339" s="38">
        <v>333</v>
      </c>
      <c r="B339" s="19" t="s">
        <v>1046</v>
      </c>
      <c r="C339" s="19" t="s">
        <v>859</v>
      </c>
      <c r="D339" s="19" t="s">
        <v>1045</v>
      </c>
      <c r="E339" s="19" t="s">
        <v>111</v>
      </c>
      <c r="F339" s="20" t="s">
        <v>863</v>
      </c>
      <c r="G339" s="29">
        <v>25000</v>
      </c>
      <c r="H339" s="30">
        <v>0</v>
      </c>
      <c r="I339" s="22">
        <v>25</v>
      </c>
      <c r="J339" s="50">
        <v>717.5</v>
      </c>
      <c r="K339" s="46">
        <f t="shared" si="63"/>
        <v>1774.9999999999998</v>
      </c>
      <c r="L339" s="32">
        <f t="shared" si="64"/>
        <v>275</v>
      </c>
      <c r="M339" s="58">
        <v>760</v>
      </c>
      <c r="N339" s="31">
        <f t="shared" si="65"/>
        <v>1772.5000000000002</v>
      </c>
      <c r="O339" s="31"/>
      <c r="P339" s="31">
        <f t="shared" si="66"/>
        <v>1477.5</v>
      </c>
      <c r="Q339" s="22">
        <f t="shared" si="67"/>
        <v>1502.5</v>
      </c>
      <c r="R339" s="22">
        <f t="shared" si="68"/>
        <v>3822.5</v>
      </c>
      <c r="S339" s="31">
        <f t="shared" si="62"/>
        <v>23497.5</v>
      </c>
      <c r="T339" s="33" t="s">
        <v>41</v>
      </c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</row>
    <row r="340" spans="1:563" s="9" customFormat="1" x14ac:dyDescent="0.25">
      <c r="A340" s="38">
        <v>334</v>
      </c>
      <c r="B340" s="19" t="s">
        <v>53</v>
      </c>
      <c r="C340" s="19" t="s">
        <v>859</v>
      </c>
      <c r="D340" s="19" t="s">
        <v>137</v>
      </c>
      <c r="E340" s="19" t="s">
        <v>62</v>
      </c>
      <c r="F340" s="20" t="s">
        <v>868</v>
      </c>
      <c r="G340" s="21">
        <v>45000</v>
      </c>
      <c r="H340" s="42">
        <v>1148.33</v>
      </c>
      <c r="I340" s="22">
        <v>25</v>
      </c>
      <c r="J340" s="49">
        <v>1291.5</v>
      </c>
      <c r="K340" s="43">
        <f t="shared" si="63"/>
        <v>3194.9999999999995</v>
      </c>
      <c r="L340" s="32">
        <f t="shared" si="64"/>
        <v>495.00000000000006</v>
      </c>
      <c r="M340" s="48">
        <v>1368</v>
      </c>
      <c r="N340" s="22">
        <f t="shared" si="65"/>
        <v>3190.5</v>
      </c>
      <c r="O340" s="22"/>
      <c r="P340" s="22">
        <f t="shared" si="66"/>
        <v>2659.5</v>
      </c>
      <c r="Q340" s="22">
        <f t="shared" si="67"/>
        <v>3832.83</v>
      </c>
      <c r="R340" s="22">
        <f t="shared" si="68"/>
        <v>6880.5</v>
      </c>
      <c r="S340" s="22">
        <f t="shared" si="62"/>
        <v>41167.17</v>
      </c>
      <c r="T340" s="33" t="s">
        <v>41</v>
      </c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</row>
    <row r="341" spans="1:563" s="9" customFormat="1" x14ac:dyDescent="0.25">
      <c r="A341" s="38">
        <v>335</v>
      </c>
      <c r="B341" s="19" t="s">
        <v>798</v>
      </c>
      <c r="C341" s="19" t="s">
        <v>860</v>
      </c>
      <c r="D341" s="19" t="s">
        <v>137</v>
      </c>
      <c r="E341" s="19" t="s">
        <v>127</v>
      </c>
      <c r="F341" s="20" t="s">
        <v>868</v>
      </c>
      <c r="G341" s="21">
        <v>25000</v>
      </c>
      <c r="H341" s="19">
        <v>0</v>
      </c>
      <c r="I341" s="22">
        <v>25</v>
      </c>
      <c r="J341" s="49">
        <v>717.5</v>
      </c>
      <c r="K341" s="43">
        <f t="shared" si="63"/>
        <v>1774.9999999999998</v>
      </c>
      <c r="L341" s="32">
        <f t="shared" si="64"/>
        <v>275</v>
      </c>
      <c r="M341" s="48">
        <v>760</v>
      </c>
      <c r="N341" s="22">
        <f t="shared" si="65"/>
        <v>1772.5000000000002</v>
      </c>
      <c r="O341" s="22"/>
      <c r="P341" s="22">
        <f t="shared" si="66"/>
        <v>1477.5</v>
      </c>
      <c r="Q341" s="22">
        <f t="shared" si="67"/>
        <v>1502.5</v>
      </c>
      <c r="R341" s="22">
        <f t="shared" si="68"/>
        <v>3822.5</v>
      </c>
      <c r="S341" s="22">
        <f t="shared" si="62"/>
        <v>23497.5</v>
      </c>
      <c r="T341" s="33" t="s">
        <v>41</v>
      </c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</row>
    <row r="342" spans="1:563" s="9" customFormat="1" x14ac:dyDescent="0.25">
      <c r="A342" s="38">
        <v>336</v>
      </c>
      <c r="B342" s="19" t="s">
        <v>799</v>
      </c>
      <c r="C342" s="19" t="s">
        <v>859</v>
      </c>
      <c r="D342" s="19" t="s">
        <v>137</v>
      </c>
      <c r="E342" s="19" t="s">
        <v>99</v>
      </c>
      <c r="F342" s="20" t="s">
        <v>868</v>
      </c>
      <c r="G342" s="21">
        <v>25000</v>
      </c>
      <c r="H342" s="19">
        <v>0</v>
      </c>
      <c r="I342" s="22">
        <v>25</v>
      </c>
      <c r="J342" s="49">
        <v>717.5</v>
      </c>
      <c r="K342" s="43">
        <f t="shared" si="63"/>
        <v>1774.9999999999998</v>
      </c>
      <c r="L342" s="32">
        <f t="shared" si="64"/>
        <v>275</v>
      </c>
      <c r="M342" s="48">
        <v>760</v>
      </c>
      <c r="N342" s="22">
        <f t="shared" si="65"/>
        <v>1772.5000000000002</v>
      </c>
      <c r="O342" s="22"/>
      <c r="P342" s="22">
        <f t="shared" si="66"/>
        <v>1477.5</v>
      </c>
      <c r="Q342" s="22">
        <f t="shared" si="67"/>
        <v>1502.5</v>
      </c>
      <c r="R342" s="22">
        <f t="shared" si="68"/>
        <v>3822.5</v>
      </c>
      <c r="S342" s="22">
        <f t="shared" si="62"/>
        <v>23497.5</v>
      </c>
      <c r="T342" s="33" t="s">
        <v>41</v>
      </c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</row>
    <row r="343" spans="1:563" s="9" customFormat="1" x14ac:dyDescent="0.25">
      <c r="A343" s="38">
        <v>337</v>
      </c>
      <c r="B343" s="19" t="s">
        <v>800</v>
      </c>
      <c r="C343" s="19" t="s">
        <v>859</v>
      </c>
      <c r="D343" s="19" t="s">
        <v>803</v>
      </c>
      <c r="E343" s="19" t="s">
        <v>155</v>
      </c>
      <c r="F343" s="20" t="s">
        <v>868</v>
      </c>
      <c r="G343" s="21">
        <v>50000</v>
      </c>
      <c r="H343" s="21">
        <v>1596.68</v>
      </c>
      <c r="I343" s="22">
        <v>25</v>
      </c>
      <c r="J343" s="49">
        <v>1435</v>
      </c>
      <c r="K343" s="43">
        <f t="shared" si="63"/>
        <v>3549.9999999999995</v>
      </c>
      <c r="L343" s="32">
        <f t="shared" si="64"/>
        <v>550</v>
      </c>
      <c r="M343" s="48">
        <v>1520</v>
      </c>
      <c r="N343" s="22">
        <f t="shared" si="65"/>
        <v>3545.0000000000005</v>
      </c>
      <c r="O343" s="22"/>
      <c r="P343" s="22">
        <f t="shared" si="66"/>
        <v>2955</v>
      </c>
      <c r="Q343" s="22">
        <f t="shared" si="67"/>
        <v>4576.68</v>
      </c>
      <c r="R343" s="22">
        <f t="shared" si="68"/>
        <v>7645</v>
      </c>
      <c r="S343" s="22">
        <f t="shared" si="62"/>
        <v>45423.32</v>
      </c>
      <c r="T343" s="33" t="s">
        <v>41</v>
      </c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</row>
    <row r="344" spans="1:563" s="9" customFormat="1" x14ac:dyDescent="0.25">
      <c r="A344" s="38">
        <v>338</v>
      </c>
      <c r="B344" s="19" t="s">
        <v>802</v>
      </c>
      <c r="C344" s="19" t="s">
        <v>859</v>
      </c>
      <c r="D344" s="19" t="s">
        <v>803</v>
      </c>
      <c r="E344" s="19" t="s">
        <v>148</v>
      </c>
      <c r="F344" s="20" t="s">
        <v>868</v>
      </c>
      <c r="G344" s="21">
        <v>61000</v>
      </c>
      <c r="H344" s="42">
        <v>2988.67</v>
      </c>
      <c r="I344" s="22">
        <v>25</v>
      </c>
      <c r="J344" s="49">
        <v>1750.7</v>
      </c>
      <c r="K344" s="43">
        <f t="shared" si="63"/>
        <v>4331</v>
      </c>
      <c r="L344" s="32">
        <f t="shared" si="64"/>
        <v>671.00000000000011</v>
      </c>
      <c r="M344" s="48">
        <v>1854.4</v>
      </c>
      <c r="N344" s="22">
        <f t="shared" si="65"/>
        <v>4324.9000000000005</v>
      </c>
      <c r="O344" s="22"/>
      <c r="P344" s="22">
        <f t="shared" si="66"/>
        <v>3605.1000000000004</v>
      </c>
      <c r="Q344" s="22">
        <f t="shared" si="67"/>
        <v>6618.77</v>
      </c>
      <c r="R344" s="22">
        <f t="shared" si="68"/>
        <v>9326.9000000000015</v>
      </c>
      <c r="S344" s="22">
        <f t="shared" si="62"/>
        <v>54381.229999999996</v>
      </c>
      <c r="T344" s="33" t="s">
        <v>41</v>
      </c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</row>
    <row r="345" spans="1:563" s="13" customFormat="1" x14ac:dyDescent="0.25">
      <c r="A345" s="38">
        <v>339</v>
      </c>
      <c r="B345" s="19" t="s">
        <v>846</v>
      </c>
      <c r="C345" s="19" t="s">
        <v>859</v>
      </c>
      <c r="D345" s="19" t="s">
        <v>803</v>
      </c>
      <c r="E345" s="19" t="s">
        <v>847</v>
      </c>
      <c r="F345" s="20" t="s">
        <v>868</v>
      </c>
      <c r="G345" s="21">
        <v>46000</v>
      </c>
      <c r="H345" s="42">
        <v>1289.46</v>
      </c>
      <c r="I345" s="22">
        <v>25</v>
      </c>
      <c r="J345" s="49">
        <v>1320.2</v>
      </c>
      <c r="K345" s="43">
        <f t="shared" si="63"/>
        <v>3265.9999999999995</v>
      </c>
      <c r="L345" s="32">
        <f t="shared" si="64"/>
        <v>506.00000000000006</v>
      </c>
      <c r="M345" s="48">
        <v>1398.4</v>
      </c>
      <c r="N345" s="22">
        <f t="shared" si="65"/>
        <v>3261.4</v>
      </c>
      <c r="O345" s="22"/>
      <c r="P345" s="22">
        <f t="shared" si="66"/>
        <v>2718.6000000000004</v>
      </c>
      <c r="Q345" s="22">
        <f t="shared" si="67"/>
        <v>4033.06</v>
      </c>
      <c r="R345" s="22">
        <f t="shared" si="68"/>
        <v>7033.4</v>
      </c>
      <c r="S345" s="22">
        <f t="shared" si="62"/>
        <v>41966.94</v>
      </c>
      <c r="T345" s="33" t="s">
        <v>41</v>
      </c>
      <c r="U345" s="134"/>
      <c r="V345" s="134"/>
      <c r="W345" s="134"/>
      <c r="X345" s="134"/>
      <c r="Y345" s="134"/>
      <c r="Z345" s="134"/>
      <c r="AA345" s="134"/>
      <c r="AB345" s="134"/>
      <c r="AC345" s="134"/>
      <c r="AD345" s="134"/>
      <c r="AE345" s="134"/>
      <c r="AF345" s="134"/>
      <c r="AG345" s="134"/>
      <c r="AH345" s="134"/>
      <c r="AI345" s="134"/>
      <c r="AJ345" s="134"/>
      <c r="AK345" s="134"/>
      <c r="AL345" s="134"/>
      <c r="AM345" s="134"/>
      <c r="AN345" s="134"/>
      <c r="AO345" s="134"/>
      <c r="AP345" s="134"/>
      <c r="AQ345" s="134"/>
      <c r="AR345" s="134"/>
      <c r="AS345" s="134"/>
      <c r="AT345" s="134"/>
      <c r="AU345" s="134"/>
      <c r="AV345" s="134"/>
      <c r="AW345" s="134"/>
      <c r="AX345" s="134"/>
      <c r="AY345" s="134"/>
      <c r="AZ345" s="134"/>
      <c r="BA345" s="134"/>
      <c r="BB345" s="134"/>
      <c r="BC345" s="134"/>
      <c r="BD345" s="134"/>
      <c r="BE345" s="134"/>
      <c r="BF345" s="134"/>
      <c r="BG345" s="134"/>
      <c r="BH345" s="134"/>
      <c r="BI345" s="134"/>
      <c r="BJ345" s="134"/>
      <c r="BK345" s="134"/>
      <c r="BL345" s="134"/>
      <c r="BM345" s="134"/>
      <c r="BN345" s="134"/>
      <c r="BO345" s="134"/>
      <c r="BP345" s="134"/>
      <c r="BQ345" s="134"/>
      <c r="BR345" s="134"/>
      <c r="BS345" s="134"/>
      <c r="BT345" s="134"/>
      <c r="BU345" s="134"/>
      <c r="BV345" s="134"/>
      <c r="BW345" s="134"/>
      <c r="BX345" s="134"/>
      <c r="BY345" s="134"/>
      <c r="BZ345" s="134"/>
      <c r="CA345" s="134"/>
      <c r="CB345" s="134"/>
      <c r="CC345" s="134"/>
      <c r="CD345" s="134"/>
      <c r="CE345" s="134"/>
      <c r="CF345" s="134"/>
      <c r="CG345" s="134"/>
      <c r="CH345" s="134"/>
      <c r="CI345" s="134"/>
      <c r="CJ345" s="134"/>
      <c r="CK345" s="134"/>
      <c r="CL345" s="134"/>
      <c r="CM345" s="134"/>
      <c r="CN345" s="134"/>
      <c r="CO345" s="134"/>
      <c r="CP345" s="134"/>
      <c r="CQ345" s="134"/>
      <c r="CR345" s="134"/>
      <c r="CS345" s="134"/>
      <c r="CT345" s="134"/>
      <c r="CU345" s="134"/>
      <c r="CV345" s="134"/>
      <c r="CW345" s="134"/>
      <c r="CX345" s="134"/>
      <c r="CY345" s="134"/>
      <c r="CZ345" s="134"/>
      <c r="DA345" s="134"/>
      <c r="DB345" s="134"/>
      <c r="DC345" s="134"/>
      <c r="DD345" s="134"/>
      <c r="DE345" s="134"/>
      <c r="DF345" s="134"/>
      <c r="DG345" s="134"/>
      <c r="DH345" s="134"/>
      <c r="DI345" s="134"/>
      <c r="DJ345" s="134"/>
      <c r="DK345" s="134"/>
      <c r="DL345" s="134"/>
      <c r="DM345" s="134"/>
      <c r="DN345" s="134"/>
      <c r="DO345" s="134"/>
      <c r="DP345" s="134"/>
      <c r="DQ345" s="134"/>
      <c r="DR345" s="134"/>
      <c r="DS345" s="134"/>
      <c r="DT345" s="134"/>
      <c r="DU345" s="134"/>
      <c r="DV345" s="134"/>
      <c r="DW345" s="134"/>
      <c r="DX345" s="134"/>
      <c r="DY345" s="134"/>
      <c r="DZ345" s="134"/>
      <c r="EA345" s="134"/>
      <c r="EB345" s="134"/>
      <c r="EC345" s="134"/>
      <c r="ED345" s="134"/>
      <c r="EE345" s="134"/>
      <c r="EF345" s="134"/>
      <c r="EG345" s="134"/>
      <c r="EH345" s="134"/>
      <c r="EI345" s="134"/>
      <c r="EJ345" s="134"/>
      <c r="EK345" s="134"/>
      <c r="EL345" s="134"/>
      <c r="EM345" s="134"/>
      <c r="EN345" s="134"/>
      <c r="EO345" s="134"/>
      <c r="EP345" s="134"/>
      <c r="EQ345" s="134"/>
      <c r="ER345" s="134"/>
      <c r="ES345" s="134"/>
      <c r="ET345" s="134"/>
      <c r="EU345" s="134"/>
      <c r="EV345" s="134"/>
      <c r="EW345" s="134"/>
      <c r="EX345" s="134"/>
      <c r="EY345" s="134"/>
      <c r="EZ345" s="134"/>
      <c r="FA345" s="134"/>
      <c r="FB345" s="134"/>
      <c r="FC345" s="134"/>
      <c r="FD345" s="134"/>
      <c r="FE345" s="134"/>
      <c r="FF345" s="134"/>
      <c r="FG345" s="134"/>
      <c r="FH345" s="134"/>
      <c r="FI345" s="134"/>
      <c r="FJ345" s="134"/>
      <c r="FK345" s="134"/>
      <c r="FL345" s="134"/>
      <c r="FM345" s="134"/>
      <c r="FN345" s="134"/>
      <c r="FO345" s="134"/>
      <c r="FP345" s="134"/>
      <c r="FQ345" s="134"/>
      <c r="FR345" s="134"/>
      <c r="FS345" s="134"/>
      <c r="FT345" s="134"/>
      <c r="FU345" s="134"/>
      <c r="FV345" s="134"/>
      <c r="FW345" s="134"/>
      <c r="FX345" s="134"/>
      <c r="FY345" s="134"/>
      <c r="FZ345" s="134"/>
      <c r="GA345" s="134"/>
      <c r="GB345" s="134"/>
      <c r="GC345" s="134"/>
      <c r="GD345" s="134"/>
      <c r="GE345" s="134"/>
      <c r="GF345" s="134"/>
      <c r="GG345" s="134"/>
      <c r="GH345" s="134"/>
      <c r="GI345" s="134"/>
      <c r="GJ345" s="134"/>
      <c r="GK345" s="134"/>
      <c r="GL345" s="134"/>
      <c r="GM345" s="134"/>
      <c r="GN345" s="134"/>
      <c r="GO345" s="134"/>
      <c r="GP345" s="134"/>
      <c r="GQ345" s="134"/>
      <c r="GR345" s="134"/>
      <c r="GS345" s="134"/>
      <c r="GT345" s="134"/>
      <c r="GU345" s="134"/>
      <c r="GV345" s="134"/>
      <c r="GW345" s="134"/>
      <c r="GX345" s="134"/>
      <c r="GY345" s="134"/>
      <c r="GZ345" s="134"/>
      <c r="HA345" s="134"/>
      <c r="HB345" s="134"/>
      <c r="HC345" s="134"/>
      <c r="HD345" s="134"/>
      <c r="HE345" s="134"/>
      <c r="HF345" s="134"/>
      <c r="HG345" s="134"/>
      <c r="HH345" s="134"/>
      <c r="HI345" s="134"/>
      <c r="HJ345" s="134"/>
      <c r="HK345" s="134"/>
      <c r="HL345" s="134"/>
      <c r="HM345" s="134"/>
      <c r="HN345" s="134"/>
      <c r="HO345" s="134"/>
      <c r="HP345" s="134"/>
      <c r="HQ345" s="134"/>
      <c r="HR345" s="134"/>
      <c r="HS345" s="134"/>
      <c r="HT345" s="134"/>
      <c r="HU345" s="134"/>
      <c r="HV345" s="134"/>
      <c r="HW345" s="134"/>
      <c r="HX345" s="134"/>
      <c r="HY345" s="134"/>
      <c r="HZ345" s="134"/>
      <c r="IA345" s="134"/>
      <c r="IB345" s="134"/>
      <c r="IC345" s="134"/>
      <c r="ID345" s="134"/>
      <c r="IE345" s="134"/>
      <c r="IF345" s="134"/>
      <c r="IG345" s="134"/>
      <c r="IH345" s="134"/>
      <c r="II345" s="134"/>
      <c r="IJ345" s="134"/>
      <c r="IK345" s="134"/>
      <c r="IL345" s="134"/>
      <c r="IM345" s="134"/>
      <c r="IN345" s="134"/>
      <c r="IO345" s="134"/>
      <c r="IP345" s="134"/>
      <c r="IQ345" s="134"/>
      <c r="IR345" s="134"/>
      <c r="IS345" s="134"/>
      <c r="IT345" s="134"/>
      <c r="IU345" s="134"/>
      <c r="IV345" s="134"/>
      <c r="IW345" s="134"/>
      <c r="IX345" s="134"/>
      <c r="IY345" s="134"/>
      <c r="IZ345" s="134"/>
      <c r="JA345" s="134"/>
      <c r="JB345" s="134"/>
      <c r="JC345" s="134"/>
      <c r="JD345" s="134"/>
      <c r="JE345" s="134"/>
      <c r="JF345" s="134"/>
      <c r="JG345" s="134"/>
      <c r="JH345" s="134"/>
      <c r="JI345" s="134"/>
      <c r="JJ345" s="134"/>
      <c r="JK345" s="134"/>
      <c r="JL345" s="134"/>
      <c r="JM345" s="134"/>
      <c r="JN345" s="134"/>
      <c r="JO345" s="134"/>
      <c r="JP345" s="134"/>
      <c r="JQ345" s="134"/>
      <c r="JR345" s="134"/>
      <c r="JS345" s="134"/>
      <c r="JT345" s="134"/>
      <c r="JU345" s="134"/>
      <c r="JV345" s="134"/>
      <c r="JW345" s="134"/>
      <c r="JX345" s="134"/>
      <c r="JY345" s="134"/>
      <c r="JZ345" s="134"/>
      <c r="KA345" s="134"/>
      <c r="KB345" s="134"/>
      <c r="KC345" s="134"/>
      <c r="KD345" s="134"/>
      <c r="KE345" s="134"/>
      <c r="KF345" s="134"/>
      <c r="KG345" s="134"/>
      <c r="KH345" s="134"/>
      <c r="KI345" s="134"/>
      <c r="KJ345" s="134"/>
      <c r="KK345" s="134"/>
      <c r="KL345" s="134"/>
      <c r="KM345" s="134"/>
      <c r="KN345" s="134"/>
      <c r="KO345" s="134"/>
      <c r="KP345" s="134"/>
      <c r="KQ345" s="134"/>
      <c r="KR345" s="134"/>
      <c r="KS345" s="134"/>
      <c r="KT345" s="134"/>
      <c r="KU345" s="134"/>
      <c r="KV345" s="134"/>
      <c r="KW345" s="134"/>
      <c r="KX345" s="134"/>
      <c r="KY345" s="134"/>
      <c r="KZ345" s="134"/>
      <c r="LA345" s="134"/>
      <c r="LB345" s="134"/>
      <c r="LC345" s="134"/>
      <c r="LD345" s="134"/>
      <c r="LE345" s="134"/>
      <c r="LF345" s="134"/>
      <c r="LG345" s="134"/>
      <c r="LH345" s="134"/>
      <c r="LI345" s="134"/>
      <c r="LJ345" s="134"/>
      <c r="LK345" s="134"/>
      <c r="LL345" s="134"/>
      <c r="LM345" s="134"/>
      <c r="LN345" s="134"/>
      <c r="LO345" s="134"/>
      <c r="LP345" s="134"/>
      <c r="LQ345" s="134"/>
      <c r="LR345" s="134"/>
      <c r="LS345" s="134"/>
      <c r="LT345" s="134"/>
      <c r="LU345" s="134"/>
      <c r="LV345" s="134"/>
      <c r="LW345" s="134"/>
      <c r="LX345" s="134"/>
      <c r="LY345" s="134"/>
      <c r="LZ345" s="134"/>
      <c r="MA345" s="134"/>
      <c r="MB345" s="134"/>
      <c r="MC345" s="134"/>
      <c r="MD345" s="134"/>
      <c r="ME345" s="134"/>
      <c r="MF345" s="134"/>
      <c r="MG345" s="134"/>
      <c r="MH345" s="134"/>
      <c r="MI345" s="134"/>
      <c r="MJ345" s="134"/>
      <c r="MK345" s="134"/>
      <c r="ML345" s="134"/>
      <c r="MM345" s="134"/>
      <c r="MN345" s="134"/>
      <c r="MO345" s="134"/>
      <c r="MP345" s="134"/>
      <c r="MQ345" s="134"/>
      <c r="MR345" s="134"/>
      <c r="MS345" s="134"/>
      <c r="MT345" s="134"/>
      <c r="MU345" s="134"/>
      <c r="MV345" s="134"/>
      <c r="MW345" s="134"/>
      <c r="MX345" s="134"/>
      <c r="MY345" s="134"/>
      <c r="MZ345" s="134"/>
      <c r="NA345" s="134"/>
      <c r="NB345" s="134"/>
      <c r="NC345" s="134"/>
      <c r="ND345" s="134"/>
      <c r="NE345" s="134"/>
      <c r="NF345" s="134"/>
      <c r="NG345" s="134"/>
      <c r="NH345" s="134"/>
      <c r="NI345" s="134"/>
      <c r="NJ345" s="134"/>
      <c r="NK345" s="134"/>
      <c r="NL345" s="134"/>
      <c r="NM345" s="134"/>
      <c r="NN345" s="134"/>
      <c r="NO345" s="134"/>
      <c r="NP345" s="134"/>
      <c r="NQ345" s="134"/>
      <c r="NR345" s="134"/>
      <c r="NS345" s="134"/>
      <c r="NT345" s="134"/>
      <c r="NU345" s="134"/>
      <c r="NV345" s="134"/>
      <c r="NW345" s="134"/>
      <c r="NX345" s="134"/>
      <c r="NY345" s="134"/>
      <c r="NZ345" s="134"/>
      <c r="OA345" s="134"/>
      <c r="OB345" s="134"/>
      <c r="OC345" s="134"/>
      <c r="OD345" s="134"/>
      <c r="OE345" s="134"/>
      <c r="OF345" s="134"/>
      <c r="OG345" s="134"/>
      <c r="OH345" s="134"/>
      <c r="OI345" s="134"/>
      <c r="OJ345" s="134"/>
      <c r="OK345" s="134"/>
      <c r="OL345" s="134"/>
      <c r="OM345" s="134"/>
      <c r="ON345" s="134"/>
      <c r="OO345" s="134"/>
      <c r="OP345" s="134"/>
      <c r="OQ345" s="134"/>
      <c r="OR345" s="134"/>
      <c r="OS345" s="134"/>
      <c r="OT345" s="134"/>
      <c r="OU345" s="134"/>
      <c r="OV345" s="134"/>
      <c r="OW345" s="134"/>
      <c r="OX345" s="134"/>
      <c r="OY345" s="134"/>
      <c r="OZ345" s="134"/>
      <c r="PA345" s="134"/>
      <c r="PB345" s="134"/>
      <c r="PC345" s="134"/>
      <c r="PD345" s="134"/>
      <c r="PE345" s="134"/>
      <c r="PF345" s="134"/>
      <c r="PG345" s="134"/>
      <c r="PH345" s="134"/>
      <c r="PI345" s="134"/>
      <c r="PJ345" s="134"/>
      <c r="PK345" s="134"/>
      <c r="PL345" s="134"/>
      <c r="PM345" s="134"/>
      <c r="PN345" s="134"/>
      <c r="PO345" s="134"/>
      <c r="PP345" s="134"/>
      <c r="PQ345" s="134"/>
      <c r="PR345" s="134"/>
      <c r="PS345" s="134"/>
      <c r="PT345" s="134"/>
      <c r="PU345" s="134"/>
      <c r="PV345" s="134"/>
      <c r="PW345" s="134"/>
      <c r="PX345" s="134"/>
      <c r="PY345" s="134"/>
      <c r="PZ345" s="134"/>
      <c r="QA345" s="134"/>
      <c r="QB345" s="134"/>
      <c r="QC345" s="134"/>
      <c r="QD345" s="134"/>
      <c r="QE345" s="134"/>
      <c r="QF345" s="134"/>
      <c r="QG345" s="134"/>
      <c r="QH345" s="134"/>
      <c r="QI345" s="134"/>
      <c r="QJ345" s="134"/>
      <c r="QK345" s="134"/>
      <c r="QL345" s="134"/>
      <c r="QM345" s="134"/>
      <c r="QN345" s="134"/>
      <c r="QO345" s="134"/>
      <c r="QP345" s="134"/>
      <c r="QQ345" s="134"/>
      <c r="QR345" s="134"/>
      <c r="QS345" s="134"/>
      <c r="QT345" s="134"/>
      <c r="QU345" s="134"/>
      <c r="QV345" s="134"/>
      <c r="QW345" s="134"/>
      <c r="QX345" s="134"/>
      <c r="QY345" s="134"/>
      <c r="QZ345" s="134"/>
      <c r="RA345" s="134"/>
      <c r="RB345" s="134"/>
      <c r="RC345" s="134"/>
      <c r="RD345" s="134"/>
      <c r="RE345" s="134"/>
      <c r="RF345" s="134"/>
      <c r="RG345" s="134"/>
      <c r="RH345" s="134"/>
      <c r="RI345" s="134"/>
      <c r="RJ345" s="134"/>
      <c r="RK345" s="134"/>
      <c r="RL345" s="134"/>
      <c r="RM345" s="134"/>
      <c r="RN345" s="134"/>
      <c r="RO345" s="134"/>
      <c r="RP345" s="134"/>
      <c r="RQ345" s="134"/>
      <c r="RR345" s="134"/>
      <c r="RS345" s="134"/>
      <c r="RT345" s="134"/>
      <c r="RU345" s="134"/>
      <c r="RV345" s="134"/>
      <c r="RW345" s="134"/>
      <c r="RX345" s="134"/>
      <c r="RY345" s="134"/>
      <c r="RZ345" s="134"/>
      <c r="SA345" s="134"/>
      <c r="SB345" s="134"/>
      <c r="SC345" s="134"/>
      <c r="SD345" s="134"/>
      <c r="SE345" s="134"/>
      <c r="SF345" s="134"/>
      <c r="SG345" s="134"/>
      <c r="SH345" s="134"/>
      <c r="SI345" s="134"/>
      <c r="SJ345" s="134"/>
      <c r="SK345" s="134"/>
      <c r="SL345" s="134"/>
      <c r="SM345" s="134"/>
      <c r="SN345" s="134"/>
      <c r="SO345" s="134"/>
      <c r="SP345" s="134"/>
      <c r="SQ345" s="134"/>
      <c r="SR345" s="134"/>
      <c r="SS345" s="134"/>
      <c r="ST345" s="134"/>
      <c r="SU345" s="134"/>
      <c r="SV345" s="134"/>
      <c r="SW345" s="134"/>
      <c r="SX345" s="134"/>
      <c r="SY345" s="134"/>
      <c r="SZ345" s="134"/>
      <c r="TA345" s="134"/>
      <c r="TB345" s="134"/>
      <c r="TC345" s="134"/>
      <c r="TD345" s="134"/>
      <c r="TE345" s="134"/>
      <c r="TF345" s="134"/>
      <c r="TG345" s="134"/>
      <c r="TH345" s="134"/>
      <c r="TI345" s="134"/>
      <c r="TJ345" s="134"/>
      <c r="TK345" s="134"/>
      <c r="TL345" s="134"/>
      <c r="TM345" s="134"/>
      <c r="TN345" s="134"/>
      <c r="TO345" s="134"/>
      <c r="TP345" s="134"/>
      <c r="TQ345" s="134"/>
      <c r="TR345" s="134"/>
      <c r="TS345" s="134"/>
      <c r="TT345" s="134"/>
      <c r="TU345" s="134"/>
      <c r="TV345" s="134"/>
      <c r="TW345" s="134"/>
      <c r="TX345" s="134"/>
      <c r="TY345" s="134"/>
      <c r="TZ345" s="134"/>
      <c r="UA345" s="134"/>
      <c r="UB345" s="134"/>
      <c r="UC345" s="134"/>
      <c r="UD345" s="134"/>
      <c r="UE345" s="134"/>
      <c r="UF345" s="134"/>
      <c r="UG345" s="134"/>
      <c r="UH345" s="134"/>
      <c r="UI345" s="134"/>
      <c r="UJ345" s="134"/>
      <c r="UK345" s="134"/>
      <c r="UL345" s="134"/>
      <c r="UM345" s="134"/>
      <c r="UN345" s="134"/>
      <c r="UO345" s="134"/>
      <c r="UP345" s="134"/>
      <c r="UQ345" s="134"/>
    </row>
    <row r="346" spans="1:563" s="9" customFormat="1" x14ac:dyDescent="0.25">
      <c r="A346" s="38">
        <v>340</v>
      </c>
      <c r="B346" s="19" t="s">
        <v>801</v>
      </c>
      <c r="C346" s="19" t="s">
        <v>859</v>
      </c>
      <c r="D346" s="19" t="s">
        <v>803</v>
      </c>
      <c r="E346" s="19" t="s">
        <v>35</v>
      </c>
      <c r="F346" s="20" t="s">
        <v>867</v>
      </c>
      <c r="G346" s="21">
        <v>25000</v>
      </c>
      <c r="H346" s="19">
        <v>0</v>
      </c>
      <c r="I346" s="22">
        <v>25</v>
      </c>
      <c r="J346" s="49">
        <v>717.5</v>
      </c>
      <c r="K346" s="43">
        <f t="shared" si="63"/>
        <v>1774.9999999999998</v>
      </c>
      <c r="L346" s="32">
        <f t="shared" si="64"/>
        <v>275</v>
      </c>
      <c r="M346" s="48">
        <v>760</v>
      </c>
      <c r="N346" s="22">
        <f t="shared" si="65"/>
        <v>1772.5000000000002</v>
      </c>
      <c r="O346" s="22"/>
      <c r="P346" s="22">
        <f t="shared" si="66"/>
        <v>1477.5</v>
      </c>
      <c r="Q346" s="22">
        <f t="shared" si="67"/>
        <v>1502.5</v>
      </c>
      <c r="R346" s="22">
        <f t="shared" si="68"/>
        <v>3822.5</v>
      </c>
      <c r="S346" s="22">
        <f t="shared" si="62"/>
        <v>23497.5</v>
      </c>
      <c r="T346" s="33" t="s">
        <v>41</v>
      </c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</row>
    <row r="347" spans="1:563" s="9" customFormat="1" x14ac:dyDescent="0.25">
      <c r="A347" s="38">
        <v>341</v>
      </c>
      <c r="B347" s="19" t="s">
        <v>1081</v>
      </c>
      <c r="C347" s="19" t="s">
        <v>859</v>
      </c>
      <c r="D347" s="19" t="s">
        <v>803</v>
      </c>
      <c r="E347" s="19" t="s">
        <v>873</v>
      </c>
      <c r="F347" s="20" t="s">
        <v>867</v>
      </c>
      <c r="G347" s="21">
        <v>35000</v>
      </c>
      <c r="H347" s="19">
        <v>0</v>
      </c>
      <c r="I347" s="22">
        <v>25</v>
      </c>
      <c r="J347" s="49">
        <v>1004.5</v>
      </c>
      <c r="K347" s="43">
        <f t="shared" si="63"/>
        <v>2485</v>
      </c>
      <c r="L347" s="32">
        <f t="shared" si="64"/>
        <v>385.00000000000006</v>
      </c>
      <c r="M347" s="48">
        <v>1064</v>
      </c>
      <c r="N347" s="22">
        <f t="shared" si="65"/>
        <v>2481.5</v>
      </c>
      <c r="O347" s="22"/>
      <c r="P347" s="22">
        <f t="shared" si="66"/>
        <v>2068.5</v>
      </c>
      <c r="Q347" s="22">
        <f t="shared" si="67"/>
        <v>2093.5</v>
      </c>
      <c r="R347" s="22">
        <f t="shared" si="68"/>
        <v>5351.5</v>
      </c>
      <c r="S347" s="22">
        <f t="shared" si="62"/>
        <v>32906.5</v>
      </c>
      <c r="T347" s="33" t="s">
        <v>41</v>
      </c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</row>
    <row r="348" spans="1:563" s="9" customFormat="1" x14ac:dyDescent="0.25">
      <c r="A348" s="38">
        <v>342</v>
      </c>
      <c r="B348" s="19" t="s">
        <v>367</v>
      </c>
      <c r="C348" s="19" t="s">
        <v>860</v>
      </c>
      <c r="D348" s="19" t="s">
        <v>366</v>
      </c>
      <c r="E348" s="19" t="s">
        <v>351</v>
      </c>
      <c r="F348" s="20" t="s">
        <v>868</v>
      </c>
      <c r="G348" s="21">
        <v>190000</v>
      </c>
      <c r="H348" s="21">
        <v>32846.75</v>
      </c>
      <c r="I348" s="22">
        <v>25</v>
      </c>
      <c r="J348" s="49">
        <v>5453</v>
      </c>
      <c r="K348" s="43">
        <f t="shared" si="63"/>
        <v>13489.999999999998</v>
      </c>
      <c r="L348" s="32">
        <v>851.51</v>
      </c>
      <c r="M348" s="48">
        <v>5776</v>
      </c>
      <c r="N348" s="22">
        <f t="shared" si="65"/>
        <v>13471</v>
      </c>
      <c r="O348" s="22"/>
      <c r="P348" s="22">
        <f t="shared" si="66"/>
        <v>11229</v>
      </c>
      <c r="Q348" s="22">
        <f t="shared" si="67"/>
        <v>44100.75</v>
      </c>
      <c r="R348" s="22">
        <f t="shared" si="68"/>
        <v>27812.51</v>
      </c>
      <c r="S348" s="22">
        <f t="shared" si="62"/>
        <v>145899.25</v>
      </c>
      <c r="T348" s="33" t="s">
        <v>41</v>
      </c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</row>
    <row r="349" spans="1:563" s="9" customFormat="1" x14ac:dyDescent="0.25">
      <c r="A349" s="38">
        <v>343</v>
      </c>
      <c r="B349" s="19" t="s">
        <v>369</v>
      </c>
      <c r="C349" s="19" t="s">
        <v>860</v>
      </c>
      <c r="D349" s="19" t="s">
        <v>366</v>
      </c>
      <c r="E349" s="19" t="s">
        <v>788</v>
      </c>
      <c r="F349" s="20" t="s">
        <v>868</v>
      </c>
      <c r="G349" s="21">
        <v>90000</v>
      </c>
      <c r="H349" s="21">
        <v>9753.1200000000008</v>
      </c>
      <c r="I349" s="22">
        <v>25</v>
      </c>
      <c r="J349" s="49">
        <v>2583</v>
      </c>
      <c r="K349" s="43">
        <f t="shared" si="63"/>
        <v>6389.9999999999991</v>
      </c>
      <c r="L349" s="32">
        <v>851.51</v>
      </c>
      <c r="M349" s="48">
        <v>2736</v>
      </c>
      <c r="N349" s="22">
        <f t="shared" si="65"/>
        <v>6381</v>
      </c>
      <c r="O349" s="22"/>
      <c r="P349" s="22">
        <f t="shared" si="66"/>
        <v>5319</v>
      </c>
      <c r="Q349" s="22">
        <f t="shared" si="67"/>
        <v>15097.12</v>
      </c>
      <c r="R349" s="22">
        <f t="shared" si="68"/>
        <v>13622.509999999998</v>
      </c>
      <c r="S349" s="22">
        <f t="shared" si="62"/>
        <v>74902.880000000005</v>
      </c>
      <c r="T349" s="33" t="s">
        <v>41</v>
      </c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</row>
    <row r="350" spans="1:563" s="9" customFormat="1" x14ac:dyDescent="0.25">
      <c r="A350" s="38">
        <v>344</v>
      </c>
      <c r="B350" s="19" t="s">
        <v>371</v>
      </c>
      <c r="C350" s="19" t="s">
        <v>860</v>
      </c>
      <c r="D350" s="19" t="s">
        <v>366</v>
      </c>
      <c r="E350" s="19" t="s">
        <v>789</v>
      </c>
      <c r="F350" s="20" t="s">
        <v>868</v>
      </c>
      <c r="G350" s="21">
        <v>55000</v>
      </c>
      <c r="H350" s="42">
        <v>2302.36</v>
      </c>
      <c r="I350" s="22">
        <v>25</v>
      </c>
      <c r="J350" s="49">
        <v>1578.5</v>
      </c>
      <c r="K350" s="43">
        <f t="shared" si="63"/>
        <v>3904.9999999999995</v>
      </c>
      <c r="L350" s="32">
        <f t="shared" si="64"/>
        <v>605.00000000000011</v>
      </c>
      <c r="M350" s="48">
        <v>1672</v>
      </c>
      <c r="N350" s="22">
        <f t="shared" si="65"/>
        <v>3899.5000000000005</v>
      </c>
      <c r="O350" s="22"/>
      <c r="P350" s="22">
        <f t="shared" si="66"/>
        <v>3250.5</v>
      </c>
      <c r="Q350" s="22">
        <f t="shared" si="67"/>
        <v>5577.8600000000006</v>
      </c>
      <c r="R350" s="22">
        <f t="shared" si="68"/>
        <v>8409.5</v>
      </c>
      <c r="S350" s="22">
        <f t="shared" si="62"/>
        <v>49422.14</v>
      </c>
      <c r="T350" s="33" t="s">
        <v>41</v>
      </c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</row>
    <row r="351" spans="1:563" s="9" customFormat="1" x14ac:dyDescent="0.25">
      <c r="A351" s="38">
        <v>345</v>
      </c>
      <c r="B351" s="19" t="s">
        <v>623</v>
      </c>
      <c r="C351" s="19" t="s">
        <v>860</v>
      </c>
      <c r="D351" s="19" t="s">
        <v>366</v>
      </c>
      <c r="E351" s="19" t="s">
        <v>135</v>
      </c>
      <c r="F351" s="20" t="s">
        <v>868</v>
      </c>
      <c r="G351" s="29">
        <v>70000</v>
      </c>
      <c r="H351" s="29">
        <v>5025.38</v>
      </c>
      <c r="I351" s="22">
        <v>25</v>
      </c>
      <c r="J351" s="50">
        <v>2009</v>
      </c>
      <c r="K351" s="46">
        <f>+G351*7.1%</f>
        <v>4970</v>
      </c>
      <c r="L351" s="32">
        <f>+G351*1.1%</f>
        <v>770.00000000000011</v>
      </c>
      <c r="M351" s="58">
        <v>2128</v>
      </c>
      <c r="N351" s="31">
        <f>+G351*7.09%</f>
        <v>4963</v>
      </c>
      <c r="O351" s="31"/>
      <c r="P351" s="31">
        <f>+J351+M351</f>
        <v>4137</v>
      </c>
      <c r="Q351" s="22">
        <f t="shared" si="67"/>
        <v>9187.380000000001</v>
      </c>
      <c r="R351" s="22">
        <f t="shared" si="68"/>
        <v>10703</v>
      </c>
      <c r="S351" s="31">
        <f>+G351-Q351</f>
        <v>60812.619999999995</v>
      </c>
      <c r="T351" s="33" t="s">
        <v>41</v>
      </c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</row>
    <row r="352" spans="1:563" s="9" customFormat="1" x14ac:dyDescent="0.25">
      <c r="A352" s="38">
        <v>346</v>
      </c>
      <c r="B352" s="19" t="s">
        <v>107</v>
      </c>
      <c r="C352" s="44" t="s">
        <v>859</v>
      </c>
      <c r="D352" s="19" t="s">
        <v>366</v>
      </c>
      <c r="E352" s="19" t="s">
        <v>108</v>
      </c>
      <c r="F352" s="20" t="s">
        <v>868</v>
      </c>
      <c r="G352" s="21">
        <v>50000</v>
      </c>
      <c r="H352" s="21">
        <v>1596.68</v>
      </c>
      <c r="I352" s="22">
        <v>25</v>
      </c>
      <c r="J352" s="49">
        <v>1435</v>
      </c>
      <c r="K352" s="43">
        <f t="shared" si="63"/>
        <v>3549.9999999999995</v>
      </c>
      <c r="L352" s="32">
        <f t="shared" si="64"/>
        <v>550</v>
      </c>
      <c r="M352" s="48">
        <v>1520</v>
      </c>
      <c r="N352" s="22">
        <f t="shared" si="65"/>
        <v>3545.0000000000005</v>
      </c>
      <c r="O352" s="22"/>
      <c r="P352" s="22">
        <f t="shared" si="66"/>
        <v>2955</v>
      </c>
      <c r="Q352" s="22">
        <f t="shared" si="67"/>
        <v>4576.68</v>
      </c>
      <c r="R352" s="22">
        <f t="shared" si="68"/>
        <v>7645</v>
      </c>
      <c r="S352" s="22">
        <f t="shared" si="62"/>
        <v>45423.32</v>
      </c>
      <c r="T352" s="33" t="s">
        <v>41</v>
      </c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</row>
    <row r="353" spans="1:563" s="9" customFormat="1" x14ac:dyDescent="0.25">
      <c r="A353" s="38">
        <v>347</v>
      </c>
      <c r="B353" s="19" t="s">
        <v>370</v>
      </c>
      <c r="C353" s="19" t="s">
        <v>859</v>
      </c>
      <c r="D353" s="19" t="s">
        <v>366</v>
      </c>
      <c r="E353" s="19" t="s">
        <v>99</v>
      </c>
      <c r="F353" s="20" t="s">
        <v>867</v>
      </c>
      <c r="G353" s="21">
        <v>45000</v>
      </c>
      <c r="H353" s="42">
        <v>1148.33</v>
      </c>
      <c r="I353" s="22">
        <v>25</v>
      </c>
      <c r="J353" s="49">
        <v>1291.5</v>
      </c>
      <c r="K353" s="43">
        <f t="shared" si="63"/>
        <v>3194.9999999999995</v>
      </c>
      <c r="L353" s="32">
        <f t="shared" si="64"/>
        <v>495.00000000000006</v>
      </c>
      <c r="M353" s="48">
        <v>1368</v>
      </c>
      <c r="N353" s="22">
        <f t="shared" si="65"/>
        <v>3190.5</v>
      </c>
      <c r="O353" s="22"/>
      <c r="P353" s="22">
        <f t="shared" si="66"/>
        <v>2659.5</v>
      </c>
      <c r="Q353" s="22">
        <f t="shared" si="67"/>
        <v>3832.83</v>
      </c>
      <c r="R353" s="22">
        <f t="shared" si="68"/>
        <v>6880.5</v>
      </c>
      <c r="S353" s="22">
        <f t="shared" si="62"/>
        <v>41167.17</v>
      </c>
      <c r="T353" s="33" t="s">
        <v>41</v>
      </c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</row>
    <row r="354" spans="1:563" s="9" customFormat="1" x14ac:dyDescent="0.25">
      <c r="A354" s="38">
        <v>348</v>
      </c>
      <c r="B354" s="19" t="s">
        <v>161</v>
      </c>
      <c r="C354" s="19" t="s">
        <v>859</v>
      </c>
      <c r="D354" s="19" t="s">
        <v>366</v>
      </c>
      <c r="E354" s="19" t="s">
        <v>99</v>
      </c>
      <c r="F354" s="20" t="s">
        <v>868</v>
      </c>
      <c r="G354" s="21">
        <v>25000</v>
      </c>
      <c r="H354" s="19">
        <v>0</v>
      </c>
      <c r="I354" s="22">
        <v>25</v>
      </c>
      <c r="J354" s="49">
        <v>717.5</v>
      </c>
      <c r="K354" s="43">
        <f t="shared" si="63"/>
        <v>1774.9999999999998</v>
      </c>
      <c r="L354" s="32">
        <f t="shared" si="64"/>
        <v>275</v>
      </c>
      <c r="M354" s="48">
        <v>760</v>
      </c>
      <c r="N354" s="22">
        <f t="shared" si="65"/>
        <v>1772.5000000000002</v>
      </c>
      <c r="O354" s="22"/>
      <c r="P354" s="22">
        <f t="shared" si="66"/>
        <v>1477.5</v>
      </c>
      <c r="Q354" s="22">
        <f t="shared" si="67"/>
        <v>1502.5</v>
      </c>
      <c r="R354" s="22">
        <f t="shared" si="68"/>
        <v>3822.5</v>
      </c>
      <c r="S354" s="22">
        <f t="shared" si="62"/>
        <v>23497.5</v>
      </c>
      <c r="T354" s="33" t="s">
        <v>41</v>
      </c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</row>
    <row r="355" spans="1:563" s="9" customFormat="1" x14ac:dyDescent="0.25">
      <c r="A355" s="38">
        <v>349</v>
      </c>
      <c r="B355" s="19" t="s">
        <v>823</v>
      </c>
      <c r="C355" s="19" t="s">
        <v>860</v>
      </c>
      <c r="D355" s="19" t="s">
        <v>366</v>
      </c>
      <c r="E355" s="19" t="s">
        <v>170</v>
      </c>
      <c r="F355" s="20" t="s">
        <v>867</v>
      </c>
      <c r="G355" s="21">
        <v>25000</v>
      </c>
      <c r="H355" s="19">
        <v>0</v>
      </c>
      <c r="I355" s="22">
        <v>25</v>
      </c>
      <c r="J355" s="49">
        <v>717.5</v>
      </c>
      <c r="K355" s="43">
        <f t="shared" si="63"/>
        <v>1774.9999999999998</v>
      </c>
      <c r="L355" s="32">
        <f t="shared" si="64"/>
        <v>275</v>
      </c>
      <c r="M355" s="48">
        <v>760</v>
      </c>
      <c r="N355" s="22">
        <f t="shared" si="65"/>
        <v>1772.5000000000002</v>
      </c>
      <c r="O355" s="22"/>
      <c r="P355" s="22">
        <f t="shared" si="66"/>
        <v>1477.5</v>
      </c>
      <c r="Q355" s="22">
        <f t="shared" si="67"/>
        <v>1502.5</v>
      </c>
      <c r="R355" s="22">
        <f t="shared" si="68"/>
        <v>3822.5</v>
      </c>
      <c r="S355" s="22">
        <f t="shared" si="62"/>
        <v>23497.5</v>
      </c>
      <c r="T355" s="33" t="s">
        <v>41</v>
      </c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</row>
    <row r="356" spans="1:563" s="9" customFormat="1" x14ac:dyDescent="0.25">
      <c r="A356" s="38">
        <v>350</v>
      </c>
      <c r="B356" s="19" t="s">
        <v>368</v>
      </c>
      <c r="C356" s="19" t="s">
        <v>859</v>
      </c>
      <c r="D356" s="19" t="s">
        <v>366</v>
      </c>
      <c r="E356" s="19" t="s">
        <v>35</v>
      </c>
      <c r="F356" s="20" t="s">
        <v>868</v>
      </c>
      <c r="G356" s="21">
        <v>25000</v>
      </c>
      <c r="H356" s="19">
        <v>0</v>
      </c>
      <c r="I356" s="22">
        <v>25</v>
      </c>
      <c r="J356" s="49">
        <v>717.5</v>
      </c>
      <c r="K356" s="43">
        <f t="shared" si="63"/>
        <v>1774.9999999999998</v>
      </c>
      <c r="L356" s="32">
        <f t="shared" si="64"/>
        <v>275</v>
      </c>
      <c r="M356" s="48">
        <v>760</v>
      </c>
      <c r="N356" s="22">
        <f t="shared" si="65"/>
        <v>1772.5000000000002</v>
      </c>
      <c r="O356" s="22"/>
      <c r="P356" s="22">
        <f t="shared" si="66"/>
        <v>1477.5</v>
      </c>
      <c r="Q356" s="22">
        <f t="shared" si="67"/>
        <v>1502.5</v>
      </c>
      <c r="R356" s="22">
        <f t="shared" si="68"/>
        <v>3822.5</v>
      </c>
      <c r="S356" s="22">
        <f t="shared" si="62"/>
        <v>23497.5</v>
      </c>
      <c r="T356" s="33" t="s">
        <v>41</v>
      </c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</row>
    <row r="357" spans="1:563" s="9" customFormat="1" x14ac:dyDescent="0.25">
      <c r="A357" s="38">
        <v>351</v>
      </c>
      <c r="B357" s="19" t="s">
        <v>945</v>
      </c>
      <c r="C357" s="19" t="s">
        <v>859</v>
      </c>
      <c r="D357" s="19" t="s">
        <v>366</v>
      </c>
      <c r="E357" s="19" t="s">
        <v>873</v>
      </c>
      <c r="F357" s="20" t="s">
        <v>863</v>
      </c>
      <c r="G357" s="21">
        <v>30000</v>
      </c>
      <c r="H357" s="19">
        <v>0</v>
      </c>
      <c r="I357" s="22">
        <v>25</v>
      </c>
      <c r="J357" s="49">
        <v>861</v>
      </c>
      <c r="K357" s="43">
        <f t="shared" si="63"/>
        <v>2130</v>
      </c>
      <c r="L357" s="32">
        <f t="shared" si="64"/>
        <v>330.00000000000006</v>
      </c>
      <c r="M357" s="48">
        <v>912</v>
      </c>
      <c r="N357" s="22">
        <f t="shared" si="65"/>
        <v>2127</v>
      </c>
      <c r="O357" s="22"/>
      <c r="P357" s="22">
        <f t="shared" si="66"/>
        <v>1773</v>
      </c>
      <c r="Q357" s="22">
        <f t="shared" si="67"/>
        <v>1798</v>
      </c>
      <c r="R357" s="22">
        <f t="shared" si="68"/>
        <v>4587</v>
      </c>
      <c r="S357" s="22">
        <f t="shared" si="62"/>
        <v>28202</v>
      </c>
      <c r="T357" s="33" t="s">
        <v>41</v>
      </c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</row>
    <row r="358" spans="1:563" s="9" customFormat="1" x14ac:dyDescent="0.25">
      <c r="A358" s="38">
        <v>352</v>
      </c>
      <c r="B358" s="19" t="s">
        <v>946</v>
      </c>
      <c r="C358" s="19" t="s">
        <v>859</v>
      </c>
      <c r="D358" s="19" t="s">
        <v>366</v>
      </c>
      <c r="E358" s="19" t="s">
        <v>873</v>
      </c>
      <c r="F358" s="20" t="s">
        <v>863</v>
      </c>
      <c r="G358" s="21">
        <v>25000</v>
      </c>
      <c r="H358" s="19">
        <v>0</v>
      </c>
      <c r="I358" s="22">
        <v>25</v>
      </c>
      <c r="J358" s="49">
        <v>717.5</v>
      </c>
      <c r="K358" s="43">
        <f t="shared" si="63"/>
        <v>1774.9999999999998</v>
      </c>
      <c r="L358" s="32">
        <f t="shared" si="64"/>
        <v>275</v>
      </c>
      <c r="M358" s="48">
        <v>760</v>
      </c>
      <c r="N358" s="22">
        <f t="shared" si="65"/>
        <v>1772.5000000000002</v>
      </c>
      <c r="O358" s="22"/>
      <c r="P358" s="22">
        <f t="shared" si="66"/>
        <v>1477.5</v>
      </c>
      <c r="Q358" s="22">
        <f t="shared" si="67"/>
        <v>1502.5</v>
      </c>
      <c r="R358" s="22">
        <f t="shared" si="68"/>
        <v>3822.5</v>
      </c>
      <c r="S358" s="22">
        <f t="shared" si="62"/>
        <v>23497.5</v>
      </c>
      <c r="T358" s="33" t="s">
        <v>41</v>
      </c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</row>
    <row r="359" spans="1:563" s="9" customFormat="1" x14ac:dyDescent="0.25">
      <c r="A359" s="38">
        <v>353</v>
      </c>
      <c r="B359" s="19" t="s">
        <v>961</v>
      </c>
      <c r="C359" s="19" t="s">
        <v>859</v>
      </c>
      <c r="D359" s="19" t="s">
        <v>366</v>
      </c>
      <c r="E359" s="19" t="s">
        <v>873</v>
      </c>
      <c r="F359" s="20" t="s">
        <v>863</v>
      </c>
      <c r="G359" s="21">
        <v>25000</v>
      </c>
      <c r="H359" s="19">
        <v>0</v>
      </c>
      <c r="I359" s="22">
        <v>25</v>
      </c>
      <c r="J359" s="49">
        <v>717.5</v>
      </c>
      <c r="K359" s="43">
        <f t="shared" si="63"/>
        <v>1774.9999999999998</v>
      </c>
      <c r="L359" s="32">
        <f t="shared" si="64"/>
        <v>275</v>
      </c>
      <c r="M359" s="48">
        <v>760</v>
      </c>
      <c r="N359" s="22">
        <f t="shared" si="65"/>
        <v>1772.5000000000002</v>
      </c>
      <c r="O359" s="22"/>
      <c r="P359" s="22">
        <f t="shared" si="66"/>
        <v>1477.5</v>
      </c>
      <c r="Q359" s="22">
        <f t="shared" si="67"/>
        <v>1502.5</v>
      </c>
      <c r="R359" s="22">
        <f t="shared" si="68"/>
        <v>3822.5</v>
      </c>
      <c r="S359" s="22">
        <f t="shared" si="62"/>
        <v>23497.5</v>
      </c>
      <c r="T359" s="33" t="s">
        <v>41</v>
      </c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</row>
    <row r="360" spans="1:563" s="9" customFormat="1" x14ac:dyDescent="0.25">
      <c r="A360" s="38">
        <v>354</v>
      </c>
      <c r="B360" s="19" t="s">
        <v>372</v>
      </c>
      <c r="C360" s="19" t="s">
        <v>860</v>
      </c>
      <c r="D360" s="19" t="s">
        <v>366</v>
      </c>
      <c r="E360" s="19" t="s">
        <v>64</v>
      </c>
      <c r="F360" s="20" t="s">
        <v>863</v>
      </c>
      <c r="G360" s="21">
        <v>25000</v>
      </c>
      <c r="H360" s="19">
        <v>0</v>
      </c>
      <c r="I360" s="22">
        <v>25</v>
      </c>
      <c r="J360" s="49">
        <v>717.5</v>
      </c>
      <c r="K360" s="43">
        <f t="shared" si="63"/>
        <v>1774.9999999999998</v>
      </c>
      <c r="L360" s="32">
        <f t="shared" si="64"/>
        <v>275</v>
      </c>
      <c r="M360" s="48">
        <v>760</v>
      </c>
      <c r="N360" s="22">
        <f t="shared" si="65"/>
        <v>1772.5000000000002</v>
      </c>
      <c r="O360" s="22"/>
      <c r="P360" s="22">
        <f t="shared" si="66"/>
        <v>1477.5</v>
      </c>
      <c r="Q360" s="22">
        <f t="shared" si="67"/>
        <v>1502.5</v>
      </c>
      <c r="R360" s="22">
        <f t="shared" si="68"/>
        <v>3822.5</v>
      </c>
      <c r="S360" s="22">
        <f t="shared" si="62"/>
        <v>23497.5</v>
      </c>
      <c r="T360" s="33" t="s">
        <v>41</v>
      </c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</row>
    <row r="361" spans="1:563" s="9" customFormat="1" x14ac:dyDescent="0.25">
      <c r="A361" s="38">
        <v>355</v>
      </c>
      <c r="B361" s="19" t="s">
        <v>870</v>
      </c>
      <c r="C361" s="19" t="s">
        <v>859</v>
      </c>
      <c r="D361" s="19" t="s">
        <v>366</v>
      </c>
      <c r="E361" s="19" t="s">
        <v>64</v>
      </c>
      <c r="F361" s="20" t="s">
        <v>863</v>
      </c>
      <c r="G361" s="21">
        <v>41000</v>
      </c>
      <c r="H361" s="19">
        <v>326.47000000000003</v>
      </c>
      <c r="I361" s="22">
        <v>25</v>
      </c>
      <c r="J361" s="49">
        <v>1176.7</v>
      </c>
      <c r="K361" s="43">
        <f t="shared" si="63"/>
        <v>2910.9999999999995</v>
      </c>
      <c r="L361" s="32">
        <f t="shared" si="64"/>
        <v>451.00000000000006</v>
      </c>
      <c r="M361" s="48">
        <v>1246.4000000000001</v>
      </c>
      <c r="N361" s="22">
        <f t="shared" si="65"/>
        <v>2906.9</v>
      </c>
      <c r="O361" s="22"/>
      <c r="P361" s="22">
        <f t="shared" si="66"/>
        <v>2423.1000000000004</v>
      </c>
      <c r="Q361" s="22">
        <f t="shared" si="67"/>
        <v>2774.57</v>
      </c>
      <c r="R361" s="22">
        <f t="shared" si="68"/>
        <v>6268.9</v>
      </c>
      <c r="S361" s="22">
        <f t="shared" si="62"/>
        <v>38225.43</v>
      </c>
      <c r="T361" s="33" t="s">
        <v>41</v>
      </c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</row>
    <row r="362" spans="1:563" s="9" customFormat="1" x14ac:dyDescent="0.25">
      <c r="A362" s="38">
        <v>356</v>
      </c>
      <c r="B362" s="19" t="s">
        <v>984</v>
      </c>
      <c r="C362" s="19" t="s">
        <v>859</v>
      </c>
      <c r="D362" s="19" t="s">
        <v>366</v>
      </c>
      <c r="E362" s="19" t="s">
        <v>64</v>
      </c>
      <c r="F362" s="20" t="s">
        <v>863</v>
      </c>
      <c r="G362" s="21">
        <v>45000</v>
      </c>
      <c r="H362" s="42">
        <v>1148.33</v>
      </c>
      <c r="I362" s="22">
        <v>25</v>
      </c>
      <c r="J362" s="49">
        <v>1291.5</v>
      </c>
      <c r="K362" s="43">
        <f t="shared" si="63"/>
        <v>3194.9999999999995</v>
      </c>
      <c r="L362" s="32">
        <f t="shared" si="64"/>
        <v>495.00000000000006</v>
      </c>
      <c r="M362" s="48">
        <v>1368</v>
      </c>
      <c r="N362" s="22">
        <f t="shared" si="65"/>
        <v>3190.5</v>
      </c>
      <c r="O362" s="22"/>
      <c r="P362" s="22">
        <f t="shared" si="66"/>
        <v>2659.5</v>
      </c>
      <c r="Q362" s="22">
        <f t="shared" si="67"/>
        <v>3832.83</v>
      </c>
      <c r="R362" s="22">
        <f t="shared" si="68"/>
        <v>6880.5</v>
      </c>
      <c r="S362" s="22">
        <f t="shared" si="62"/>
        <v>41167.17</v>
      </c>
      <c r="T362" s="33" t="s">
        <v>41</v>
      </c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</row>
    <row r="363" spans="1:563" s="9" customFormat="1" x14ac:dyDescent="0.25">
      <c r="A363" s="38">
        <v>357</v>
      </c>
      <c r="B363" s="19" t="s">
        <v>1120</v>
      </c>
      <c r="C363" s="19" t="s">
        <v>860</v>
      </c>
      <c r="D363" s="19" t="s">
        <v>366</v>
      </c>
      <c r="E363" s="19" t="s">
        <v>38</v>
      </c>
      <c r="F363" s="20" t="s">
        <v>863</v>
      </c>
      <c r="G363" s="21">
        <v>25000</v>
      </c>
      <c r="H363" s="19">
        <v>0</v>
      </c>
      <c r="I363" s="22">
        <v>25</v>
      </c>
      <c r="J363" s="49">
        <v>717.5</v>
      </c>
      <c r="K363" s="43">
        <f t="shared" si="63"/>
        <v>1774.9999999999998</v>
      </c>
      <c r="L363" s="32">
        <f t="shared" si="64"/>
        <v>275</v>
      </c>
      <c r="M363" s="48">
        <v>760</v>
      </c>
      <c r="N363" s="22">
        <f t="shared" si="65"/>
        <v>1772.5000000000002</v>
      </c>
      <c r="O363" s="22"/>
      <c r="P363" s="22">
        <f t="shared" si="66"/>
        <v>1477.5</v>
      </c>
      <c r="Q363" s="22">
        <f t="shared" si="67"/>
        <v>1502.5</v>
      </c>
      <c r="R363" s="22">
        <f t="shared" si="68"/>
        <v>3822.5</v>
      </c>
      <c r="S363" s="22">
        <f t="shared" si="62"/>
        <v>23497.5</v>
      </c>
      <c r="T363" s="33" t="s">
        <v>41</v>
      </c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</row>
    <row r="364" spans="1:563" s="9" customFormat="1" x14ac:dyDescent="0.25">
      <c r="A364" s="38">
        <v>358</v>
      </c>
      <c r="B364" s="19" t="s">
        <v>1009</v>
      </c>
      <c r="C364" s="19" t="s">
        <v>859</v>
      </c>
      <c r="D364" s="19" t="s">
        <v>366</v>
      </c>
      <c r="E364" s="19" t="s">
        <v>171</v>
      </c>
      <c r="F364" s="20" t="s">
        <v>863</v>
      </c>
      <c r="G364" s="21">
        <v>16000</v>
      </c>
      <c r="H364" s="19">
        <v>0</v>
      </c>
      <c r="I364" s="22">
        <v>25</v>
      </c>
      <c r="J364" s="49">
        <v>459.2</v>
      </c>
      <c r="K364" s="43">
        <f t="shared" si="63"/>
        <v>1136</v>
      </c>
      <c r="L364" s="32">
        <f t="shared" si="64"/>
        <v>176.00000000000003</v>
      </c>
      <c r="M364" s="48">
        <v>486.4</v>
      </c>
      <c r="N364" s="22">
        <f t="shared" si="65"/>
        <v>1134.4000000000001</v>
      </c>
      <c r="O364" s="22"/>
      <c r="P364" s="22">
        <f t="shared" si="66"/>
        <v>945.59999999999991</v>
      </c>
      <c r="Q364" s="22">
        <f t="shared" si="67"/>
        <v>970.59999999999991</v>
      </c>
      <c r="R364" s="22">
        <f t="shared" si="68"/>
        <v>2446.4</v>
      </c>
      <c r="S364" s="22">
        <f t="shared" si="62"/>
        <v>15029.4</v>
      </c>
      <c r="T364" s="33" t="s">
        <v>41</v>
      </c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</row>
    <row r="365" spans="1:563" s="9" customFormat="1" x14ac:dyDescent="0.25">
      <c r="A365" s="38">
        <v>359</v>
      </c>
      <c r="B365" s="19" t="s">
        <v>890</v>
      </c>
      <c r="C365" s="19" t="s">
        <v>859</v>
      </c>
      <c r="D365" s="19" t="s">
        <v>746</v>
      </c>
      <c r="E365" s="19" t="s">
        <v>111</v>
      </c>
      <c r="F365" s="20" t="s">
        <v>868</v>
      </c>
      <c r="G365" s="21">
        <v>26250</v>
      </c>
      <c r="H365" s="19">
        <v>0</v>
      </c>
      <c r="I365" s="22">
        <v>25</v>
      </c>
      <c r="J365" s="49">
        <v>753.38</v>
      </c>
      <c r="K365" s="43">
        <f t="shared" si="63"/>
        <v>1863.7499999999998</v>
      </c>
      <c r="L365" s="32">
        <f t="shared" si="64"/>
        <v>288.75000000000006</v>
      </c>
      <c r="M365" s="48">
        <v>798</v>
      </c>
      <c r="N365" s="22">
        <f t="shared" si="65"/>
        <v>1861.1250000000002</v>
      </c>
      <c r="O365" s="22"/>
      <c r="P365" s="22">
        <f t="shared" si="66"/>
        <v>1551.38</v>
      </c>
      <c r="Q365" s="22">
        <f t="shared" si="67"/>
        <v>1576.38</v>
      </c>
      <c r="R365" s="22">
        <f t="shared" si="68"/>
        <v>4013.625</v>
      </c>
      <c r="S365" s="22">
        <f t="shared" si="62"/>
        <v>24673.62</v>
      </c>
      <c r="T365" s="33" t="s">
        <v>41</v>
      </c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</row>
    <row r="366" spans="1:563" s="9" customFormat="1" x14ac:dyDescent="0.25">
      <c r="A366" s="38">
        <v>360</v>
      </c>
      <c r="B366" s="19" t="s">
        <v>751</v>
      </c>
      <c r="C366" s="19" t="s">
        <v>860</v>
      </c>
      <c r="D366" s="19" t="s">
        <v>746</v>
      </c>
      <c r="E366" s="19" t="s">
        <v>126</v>
      </c>
      <c r="F366" s="20" t="s">
        <v>868</v>
      </c>
      <c r="G366" s="21">
        <v>155000</v>
      </c>
      <c r="H366" s="21">
        <v>24613.88</v>
      </c>
      <c r="I366" s="22">
        <v>25</v>
      </c>
      <c r="J366" s="49">
        <v>4448.5</v>
      </c>
      <c r="K366" s="43">
        <f t="shared" si="63"/>
        <v>11004.999999999998</v>
      </c>
      <c r="L366" s="32">
        <v>851.51</v>
      </c>
      <c r="M366" s="48">
        <v>4712</v>
      </c>
      <c r="N366" s="22">
        <f t="shared" si="65"/>
        <v>10989.5</v>
      </c>
      <c r="O366" s="22"/>
      <c r="P366" s="22">
        <f t="shared" si="66"/>
        <v>9160.5</v>
      </c>
      <c r="Q366" s="22">
        <f t="shared" si="67"/>
        <v>33799.380000000005</v>
      </c>
      <c r="R366" s="22">
        <f t="shared" si="68"/>
        <v>22846.01</v>
      </c>
      <c r="S366" s="22">
        <f t="shared" si="62"/>
        <v>121200.62</v>
      </c>
      <c r="T366" s="33" t="s">
        <v>41</v>
      </c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</row>
    <row r="367" spans="1:563" s="9" customFormat="1" x14ac:dyDescent="0.25">
      <c r="A367" s="38">
        <v>361</v>
      </c>
      <c r="B367" s="19" t="s">
        <v>747</v>
      </c>
      <c r="C367" s="19" t="s">
        <v>859</v>
      </c>
      <c r="D367" s="19" t="s">
        <v>746</v>
      </c>
      <c r="E367" s="19" t="s">
        <v>88</v>
      </c>
      <c r="F367" s="20" t="s">
        <v>868</v>
      </c>
      <c r="G367" s="21">
        <v>55000</v>
      </c>
      <c r="H367" s="21">
        <v>2559.6799999999998</v>
      </c>
      <c r="I367" s="22">
        <v>25</v>
      </c>
      <c r="J367" s="49">
        <v>1578.5</v>
      </c>
      <c r="K367" s="43">
        <f t="shared" si="63"/>
        <v>3904.9999999999995</v>
      </c>
      <c r="L367" s="32">
        <f t="shared" si="64"/>
        <v>605.00000000000011</v>
      </c>
      <c r="M367" s="48">
        <v>1672</v>
      </c>
      <c r="N367" s="22">
        <f t="shared" si="65"/>
        <v>3899.5000000000005</v>
      </c>
      <c r="O367" s="22"/>
      <c r="P367" s="22">
        <f t="shared" si="66"/>
        <v>3250.5</v>
      </c>
      <c r="Q367" s="22">
        <f t="shared" si="67"/>
        <v>5835.18</v>
      </c>
      <c r="R367" s="22">
        <f t="shared" si="68"/>
        <v>8409.5</v>
      </c>
      <c r="S367" s="22">
        <f t="shared" si="62"/>
        <v>49164.82</v>
      </c>
      <c r="T367" s="33" t="s">
        <v>41</v>
      </c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</row>
    <row r="368" spans="1:563" s="9" customFormat="1" x14ac:dyDescent="0.25">
      <c r="A368" s="38">
        <v>362</v>
      </c>
      <c r="B368" s="19" t="s">
        <v>905</v>
      </c>
      <c r="C368" s="19" t="s">
        <v>859</v>
      </c>
      <c r="D368" s="19" t="s">
        <v>746</v>
      </c>
      <c r="E368" s="19" t="s">
        <v>906</v>
      </c>
      <c r="F368" s="20" t="s">
        <v>867</v>
      </c>
      <c r="G368" s="21">
        <v>25000</v>
      </c>
      <c r="H368" s="19">
        <v>0</v>
      </c>
      <c r="I368" s="22">
        <v>25</v>
      </c>
      <c r="J368" s="49">
        <v>717.5</v>
      </c>
      <c r="K368" s="43">
        <f t="shared" si="63"/>
        <v>1774.9999999999998</v>
      </c>
      <c r="L368" s="32">
        <f t="shared" si="64"/>
        <v>275</v>
      </c>
      <c r="M368" s="48">
        <v>760</v>
      </c>
      <c r="N368" s="22">
        <f t="shared" si="65"/>
        <v>1772.5000000000002</v>
      </c>
      <c r="O368" s="22"/>
      <c r="P368" s="22">
        <f t="shared" si="66"/>
        <v>1477.5</v>
      </c>
      <c r="Q368" s="22">
        <f t="shared" si="67"/>
        <v>1502.5</v>
      </c>
      <c r="R368" s="22">
        <f t="shared" si="68"/>
        <v>3822.5</v>
      </c>
      <c r="S368" s="22">
        <f t="shared" si="62"/>
        <v>23497.5</v>
      </c>
      <c r="T368" s="33" t="s">
        <v>41</v>
      </c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</row>
    <row r="369" spans="1:563" s="9" customFormat="1" x14ac:dyDescent="0.25">
      <c r="A369" s="38">
        <v>363</v>
      </c>
      <c r="B369" s="19" t="s">
        <v>239</v>
      </c>
      <c r="C369" s="19" t="s">
        <v>859</v>
      </c>
      <c r="D369" s="19" t="s">
        <v>746</v>
      </c>
      <c r="E369" s="19" t="s">
        <v>99</v>
      </c>
      <c r="F369" s="20" t="s">
        <v>868</v>
      </c>
      <c r="G369" s="21">
        <v>25000</v>
      </c>
      <c r="H369" s="19">
        <v>0</v>
      </c>
      <c r="I369" s="22">
        <v>25</v>
      </c>
      <c r="J369" s="49">
        <v>717.5</v>
      </c>
      <c r="K369" s="43">
        <f t="shared" si="63"/>
        <v>1774.9999999999998</v>
      </c>
      <c r="L369" s="32">
        <f t="shared" si="64"/>
        <v>275</v>
      </c>
      <c r="M369" s="48">
        <v>760</v>
      </c>
      <c r="N369" s="22">
        <f t="shared" si="65"/>
        <v>1772.5000000000002</v>
      </c>
      <c r="O369" s="22"/>
      <c r="P369" s="22">
        <f t="shared" si="66"/>
        <v>1477.5</v>
      </c>
      <c r="Q369" s="22">
        <f t="shared" si="67"/>
        <v>1502.5</v>
      </c>
      <c r="R369" s="22">
        <f t="shared" si="68"/>
        <v>3822.5</v>
      </c>
      <c r="S369" s="22">
        <f t="shared" si="62"/>
        <v>23497.5</v>
      </c>
      <c r="T369" s="33" t="s">
        <v>41</v>
      </c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</row>
    <row r="370" spans="1:563" s="9" customFormat="1" x14ac:dyDescent="0.25">
      <c r="A370" s="38">
        <v>364</v>
      </c>
      <c r="B370" s="19" t="s">
        <v>749</v>
      </c>
      <c r="C370" s="19" t="s">
        <v>860</v>
      </c>
      <c r="D370" s="19" t="s">
        <v>746</v>
      </c>
      <c r="E370" s="19" t="s">
        <v>790</v>
      </c>
      <c r="F370" s="20" t="s">
        <v>868</v>
      </c>
      <c r="G370" s="21">
        <v>85000</v>
      </c>
      <c r="H370" s="21">
        <v>8576.99</v>
      </c>
      <c r="I370" s="22">
        <v>25</v>
      </c>
      <c r="J370" s="49">
        <v>2439.5</v>
      </c>
      <c r="K370" s="43">
        <f t="shared" si="63"/>
        <v>6034.9999999999991</v>
      </c>
      <c r="L370" s="32">
        <v>851.51</v>
      </c>
      <c r="M370" s="48">
        <v>2584</v>
      </c>
      <c r="N370" s="22">
        <f t="shared" si="65"/>
        <v>6026.5</v>
      </c>
      <c r="O370" s="22"/>
      <c r="P370" s="22">
        <f t="shared" si="66"/>
        <v>5023.5</v>
      </c>
      <c r="Q370" s="22">
        <f t="shared" si="67"/>
        <v>13625.49</v>
      </c>
      <c r="R370" s="22">
        <f t="shared" si="68"/>
        <v>12913.009999999998</v>
      </c>
      <c r="S370" s="22">
        <f t="shared" si="62"/>
        <v>71374.509999999995</v>
      </c>
      <c r="T370" s="33" t="s">
        <v>41</v>
      </c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</row>
    <row r="371" spans="1:563" s="9" customFormat="1" x14ac:dyDescent="0.25">
      <c r="A371" s="38">
        <v>365</v>
      </c>
      <c r="B371" s="19" t="s">
        <v>750</v>
      </c>
      <c r="C371" s="19" t="s">
        <v>859</v>
      </c>
      <c r="D371" s="19" t="s">
        <v>746</v>
      </c>
      <c r="E371" s="19" t="s">
        <v>790</v>
      </c>
      <c r="F371" s="20" t="s">
        <v>868</v>
      </c>
      <c r="G371" s="21">
        <v>85000</v>
      </c>
      <c r="H371" s="21">
        <v>8576.99</v>
      </c>
      <c r="I371" s="22">
        <v>25</v>
      </c>
      <c r="J371" s="49">
        <v>2439.5</v>
      </c>
      <c r="K371" s="43">
        <f t="shared" si="63"/>
        <v>6034.9999999999991</v>
      </c>
      <c r="L371" s="32">
        <v>851.51</v>
      </c>
      <c r="M371" s="48">
        <v>2584</v>
      </c>
      <c r="N371" s="22">
        <f t="shared" si="65"/>
        <v>6026.5</v>
      </c>
      <c r="O371" s="22"/>
      <c r="P371" s="22">
        <f t="shared" si="66"/>
        <v>5023.5</v>
      </c>
      <c r="Q371" s="22">
        <f t="shared" si="67"/>
        <v>13625.49</v>
      </c>
      <c r="R371" s="22">
        <f t="shared" si="68"/>
        <v>12913.009999999998</v>
      </c>
      <c r="S371" s="22">
        <f t="shared" si="62"/>
        <v>71374.509999999995</v>
      </c>
      <c r="T371" s="33" t="s">
        <v>41</v>
      </c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</row>
    <row r="372" spans="1:563" s="9" customFormat="1" x14ac:dyDescent="0.25">
      <c r="A372" s="38">
        <v>366</v>
      </c>
      <c r="B372" s="19" t="s">
        <v>748</v>
      </c>
      <c r="C372" s="19" t="s">
        <v>859</v>
      </c>
      <c r="D372" s="19" t="s">
        <v>746</v>
      </c>
      <c r="E372" s="19" t="s">
        <v>111</v>
      </c>
      <c r="F372" s="20" t="s">
        <v>868</v>
      </c>
      <c r="G372" s="21">
        <v>30450</v>
      </c>
      <c r="H372" s="19">
        <v>0</v>
      </c>
      <c r="I372" s="22">
        <v>25</v>
      </c>
      <c r="J372" s="49">
        <v>873.92</v>
      </c>
      <c r="K372" s="43">
        <f t="shared" si="63"/>
        <v>2161.9499999999998</v>
      </c>
      <c r="L372" s="32">
        <f t="shared" si="64"/>
        <v>334.95000000000005</v>
      </c>
      <c r="M372" s="48">
        <v>925.68</v>
      </c>
      <c r="N372" s="22">
        <f t="shared" si="65"/>
        <v>2158.9050000000002</v>
      </c>
      <c r="O372" s="22"/>
      <c r="P372" s="22">
        <f t="shared" si="66"/>
        <v>1799.6</v>
      </c>
      <c r="Q372" s="22">
        <f t="shared" si="67"/>
        <v>1824.6</v>
      </c>
      <c r="R372" s="22">
        <f t="shared" si="68"/>
        <v>4655.8050000000003</v>
      </c>
      <c r="S372" s="22">
        <f t="shared" ref="S372:S447" si="69">+G372-Q372</f>
        <v>28625.4</v>
      </c>
      <c r="T372" s="33" t="s">
        <v>41</v>
      </c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</row>
    <row r="373" spans="1:563" s="9" customFormat="1" x14ac:dyDescent="0.25">
      <c r="A373" s="38">
        <v>367</v>
      </c>
      <c r="B373" s="19" t="s">
        <v>374</v>
      </c>
      <c r="C373" s="19" t="s">
        <v>860</v>
      </c>
      <c r="D373" s="19" t="s">
        <v>373</v>
      </c>
      <c r="E373" s="19" t="s">
        <v>149</v>
      </c>
      <c r="F373" s="20" t="s">
        <v>867</v>
      </c>
      <c r="G373" s="21">
        <v>41000</v>
      </c>
      <c r="H373" s="19">
        <v>583.79</v>
      </c>
      <c r="I373" s="22">
        <v>25</v>
      </c>
      <c r="J373" s="49">
        <v>1176.7</v>
      </c>
      <c r="K373" s="43">
        <f t="shared" si="63"/>
        <v>2910.9999999999995</v>
      </c>
      <c r="L373" s="32">
        <f t="shared" si="64"/>
        <v>451.00000000000006</v>
      </c>
      <c r="M373" s="48">
        <v>1246.4000000000001</v>
      </c>
      <c r="N373" s="22">
        <f t="shared" si="65"/>
        <v>2906.9</v>
      </c>
      <c r="O373" s="22"/>
      <c r="P373" s="22">
        <f t="shared" si="66"/>
        <v>2423.1000000000004</v>
      </c>
      <c r="Q373" s="22">
        <f t="shared" si="67"/>
        <v>3031.8900000000003</v>
      </c>
      <c r="R373" s="22">
        <f t="shared" si="68"/>
        <v>6268.9</v>
      </c>
      <c r="S373" s="22">
        <f t="shared" si="69"/>
        <v>37968.11</v>
      </c>
      <c r="T373" s="33" t="s">
        <v>41</v>
      </c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</row>
    <row r="374" spans="1:563" s="9" customFormat="1" x14ac:dyDescent="0.25">
      <c r="A374" s="38">
        <v>368</v>
      </c>
      <c r="B374" s="19" t="s">
        <v>375</v>
      </c>
      <c r="C374" s="19" t="s">
        <v>860</v>
      </c>
      <c r="D374" s="19" t="s">
        <v>373</v>
      </c>
      <c r="E374" s="19" t="s">
        <v>110</v>
      </c>
      <c r="F374" s="20" t="s">
        <v>868</v>
      </c>
      <c r="G374" s="21">
        <v>42000</v>
      </c>
      <c r="H374" s="19">
        <v>724.92</v>
      </c>
      <c r="I374" s="22">
        <v>25</v>
      </c>
      <c r="J374" s="49">
        <v>1205.4000000000001</v>
      </c>
      <c r="K374" s="43">
        <f t="shared" si="63"/>
        <v>2981.9999999999995</v>
      </c>
      <c r="L374" s="32">
        <f t="shared" si="64"/>
        <v>462.00000000000006</v>
      </c>
      <c r="M374" s="48">
        <v>1276.8</v>
      </c>
      <c r="N374" s="22">
        <f t="shared" si="65"/>
        <v>2977.8</v>
      </c>
      <c r="O374" s="22"/>
      <c r="P374" s="22">
        <f t="shared" si="66"/>
        <v>2482.1999999999998</v>
      </c>
      <c r="Q374" s="22">
        <f t="shared" si="67"/>
        <v>3232.12</v>
      </c>
      <c r="R374" s="22">
        <f t="shared" si="68"/>
        <v>6421.7999999999993</v>
      </c>
      <c r="S374" s="22">
        <f t="shared" si="69"/>
        <v>38767.879999999997</v>
      </c>
      <c r="T374" s="33" t="s">
        <v>41</v>
      </c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</row>
    <row r="375" spans="1:563" s="9" customFormat="1" x14ac:dyDescent="0.25">
      <c r="A375" s="38">
        <v>369</v>
      </c>
      <c r="B375" s="19" t="s">
        <v>384</v>
      </c>
      <c r="C375" s="19" t="s">
        <v>860</v>
      </c>
      <c r="D375" s="19" t="s">
        <v>376</v>
      </c>
      <c r="E375" s="19" t="s">
        <v>88</v>
      </c>
      <c r="F375" s="20" t="s">
        <v>868</v>
      </c>
      <c r="G375" s="21">
        <v>50000</v>
      </c>
      <c r="H375" s="42">
        <v>1854</v>
      </c>
      <c r="I375" s="22">
        <v>25</v>
      </c>
      <c r="J375" s="49">
        <v>1435</v>
      </c>
      <c r="K375" s="43">
        <f t="shared" ref="K375:K447" si="70">+G375*7.1%</f>
        <v>3549.9999999999995</v>
      </c>
      <c r="L375" s="32">
        <f t="shared" ref="L375:L447" si="71">+G375*1.1%</f>
        <v>550</v>
      </c>
      <c r="M375" s="48">
        <v>1520</v>
      </c>
      <c r="N375" s="22">
        <f t="shared" ref="N375:N447" si="72">+G375*7.09%</f>
        <v>3545.0000000000005</v>
      </c>
      <c r="O375" s="22"/>
      <c r="P375" s="22">
        <f t="shared" si="66"/>
        <v>2955</v>
      </c>
      <c r="Q375" s="22">
        <f t="shared" si="67"/>
        <v>4834</v>
      </c>
      <c r="R375" s="22">
        <f t="shared" si="68"/>
        <v>7645</v>
      </c>
      <c r="S375" s="22">
        <f t="shared" si="69"/>
        <v>45166</v>
      </c>
      <c r="T375" s="33" t="s">
        <v>41</v>
      </c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</row>
    <row r="376" spans="1:563" s="9" customFormat="1" x14ac:dyDescent="0.25">
      <c r="A376" s="38">
        <v>370</v>
      </c>
      <c r="B376" s="19" t="s">
        <v>381</v>
      </c>
      <c r="C376" s="19" t="s">
        <v>860</v>
      </c>
      <c r="D376" s="19" t="s">
        <v>376</v>
      </c>
      <c r="E376" s="19" t="s">
        <v>155</v>
      </c>
      <c r="F376" s="20" t="s">
        <v>868</v>
      </c>
      <c r="G376" s="21">
        <v>45000</v>
      </c>
      <c r="H376" s="42">
        <v>1148.33</v>
      </c>
      <c r="I376" s="22">
        <v>25</v>
      </c>
      <c r="J376" s="49">
        <v>1291.5</v>
      </c>
      <c r="K376" s="43">
        <f t="shared" si="70"/>
        <v>3194.9999999999995</v>
      </c>
      <c r="L376" s="32">
        <f t="shared" si="71"/>
        <v>495.00000000000006</v>
      </c>
      <c r="M376" s="48">
        <v>1368</v>
      </c>
      <c r="N376" s="22">
        <f t="shared" si="72"/>
        <v>3190.5</v>
      </c>
      <c r="O376" s="22"/>
      <c r="P376" s="22">
        <f t="shared" si="66"/>
        <v>2659.5</v>
      </c>
      <c r="Q376" s="22">
        <f t="shared" si="67"/>
        <v>3832.83</v>
      </c>
      <c r="R376" s="22">
        <f t="shared" si="68"/>
        <v>6880.5</v>
      </c>
      <c r="S376" s="22">
        <f t="shared" si="69"/>
        <v>41167.17</v>
      </c>
      <c r="T376" s="33" t="s">
        <v>41</v>
      </c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</row>
    <row r="377" spans="1:563" s="9" customFormat="1" x14ac:dyDescent="0.25">
      <c r="A377" s="38">
        <v>371</v>
      </c>
      <c r="B377" s="19" t="s">
        <v>383</v>
      </c>
      <c r="C377" s="19" t="s">
        <v>859</v>
      </c>
      <c r="D377" s="19" t="s">
        <v>376</v>
      </c>
      <c r="E377" s="19" t="s">
        <v>155</v>
      </c>
      <c r="F377" s="20" t="s">
        <v>868</v>
      </c>
      <c r="G377" s="21">
        <v>45000</v>
      </c>
      <c r="H377" s="19">
        <v>891.01</v>
      </c>
      <c r="I377" s="22">
        <v>25</v>
      </c>
      <c r="J377" s="49">
        <v>1291.5</v>
      </c>
      <c r="K377" s="43">
        <f t="shared" si="70"/>
        <v>3194.9999999999995</v>
      </c>
      <c r="L377" s="32">
        <f t="shared" si="71"/>
        <v>495.00000000000006</v>
      </c>
      <c r="M377" s="48">
        <v>1368</v>
      </c>
      <c r="N377" s="22">
        <f t="shared" si="72"/>
        <v>3190.5</v>
      </c>
      <c r="O377" s="22"/>
      <c r="P377" s="22">
        <f t="shared" si="66"/>
        <v>2659.5</v>
      </c>
      <c r="Q377" s="22">
        <f t="shared" si="67"/>
        <v>3575.51</v>
      </c>
      <c r="R377" s="22">
        <f t="shared" si="68"/>
        <v>6880.5</v>
      </c>
      <c r="S377" s="22">
        <f t="shared" si="69"/>
        <v>41424.49</v>
      </c>
      <c r="T377" s="33" t="s">
        <v>41</v>
      </c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</row>
    <row r="378" spans="1:563" s="9" customFormat="1" x14ac:dyDescent="0.25">
      <c r="A378" s="38">
        <v>372</v>
      </c>
      <c r="B378" s="19" t="s">
        <v>385</v>
      </c>
      <c r="C378" s="19" t="s">
        <v>859</v>
      </c>
      <c r="D378" s="19" t="s">
        <v>376</v>
      </c>
      <c r="E378" s="19" t="s">
        <v>155</v>
      </c>
      <c r="F378" s="20" t="s">
        <v>868</v>
      </c>
      <c r="G378" s="21">
        <v>45000</v>
      </c>
      <c r="H378" s="42">
        <v>1148.33</v>
      </c>
      <c r="I378" s="22">
        <v>25</v>
      </c>
      <c r="J378" s="49">
        <v>1291.5</v>
      </c>
      <c r="K378" s="43">
        <f t="shared" si="70"/>
        <v>3194.9999999999995</v>
      </c>
      <c r="L378" s="32">
        <f t="shared" si="71"/>
        <v>495.00000000000006</v>
      </c>
      <c r="M378" s="48">
        <v>1368</v>
      </c>
      <c r="N378" s="22">
        <f t="shared" si="72"/>
        <v>3190.5</v>
      </c>
      <c r="O378" s="22"/>
      <c r="P378" s="22">
        <f t="shared" si="66"/>
        <v>2659.5</v>
      </c>
      <c r="Q378" s="22">
        <f t="shared" si="67"/>
        <v>3832.83</v>
      </c>
      <c r="R378" s="22">
        <f t="shared" si="68"/>
        <v>6880.5</v>
      </c>
      <c r="S378" s="22">
        <f t="shared" si="69"/>
        <v>41167.17</v>
      </c>
      <c r="T378" s="33" t="s">
        <v>41</v>
      </c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</row>
    <row r="379" spans="1:563" s="9" customFormat="1" x14ac:dyDescent="0.25">
      <c r="A379" s="38">
        <v>373</v>
      </c>
      <c r="B379" s="19" t="s">
        <v>386</v>
      </c>
      <c r="C379" s="19" t="s">
        <v>860</v>
      </c>
      <c r="D379" s="19" t="s">
        <v>376</v>
      </c>
      <c r="E379" s="19" t="s">
        <v>155</v>
      </c>
      <c r="F379" s="20" t="s">
        <v>868</v>
      </c>
      <c r="G379" s="21">
        <v>45000</v>
      </c>
      <c r="H379" s="19">
        <v>891.01</v>
      </c>
      <c r="I379" s="22">
        <v>25</v>
      </c>
      <c r="J379" s="49">
        <v>1291.5</v>
      </c>
      <c r="K379" s="43">
        <f t="shared" si="70"/>
        <v>3194.9999999999995</v>
      </c>
      <c r="L379" s="32">
        <f t="shared" si="71"/>
        <v>495.00000000000006</v>
      </c>
      <c r="M379" s="48">
        <v>1368</v>
      </c>
      <c r="N379" s="22">
        <f t="shared" si="72"/>
        <v>3190.5</v>
      </c>
      <c r="O379" s="22"/>
      <c r="P379" s="22">
        <f t="shared" ref="P379:P447" si="73">+J379+M379</f>
        <v>2659.5</v>
      </c>
      <c r="Q379" s="22">
        <f t="shared" si="67"/>
        <v>3575.51</v>
      </c>
      <c r="R379" s="22">
        <f t="shared" si="68"/>
        <v>6880.5</v>
      </c>
      <c r="S379" s="22">
        <f t="shared" si="69"/>
        <v>41424.49</v>
      </c>
      <c r="T379" s="33" t="s">
        <v>41</v>
      </c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</row>
    <row r="380" spans="1:563" s="9" customFormat="1" x14ac:dyDescent="0.25">
      <c r="A380" s="38">
        <v>374</v>
      </c>
      <c r="B380" s="19" t="s">
        <v>387</v>
      </c>
      <c r="C380" s="19" t="s">
        <v>859</v>
      </c>
      <c r="D380" s="19" t="s">
        <v>376</v>
      </c>
      <c r="E380" s="19" t="s">
        <v>155</v>
      </c>
      <c r="F380" s="20" t="s">
        <v>868</v>
      </c>
      <c r="G380" s="21">
        <v>45000</v>
      </c>
      <c r="H380" s="42">
        <v>1148.33</v>
      </c>
      <c r="I380" s="22">
        <v>25</v>
      </c>
      <c r="J380" s="49">
        <v>1291.5</v>
      </c>
      <c r="K380" s="43">
        <f t="shared" si="70"/>
        <v>3194.9999999999995</v>
      </c>
      <c r="L380" s="32">
        <f t="shared" si="71"/>
        <v>495.00000000000006</v>
      </c>
      <c r="M380" s="48">
        <v>1368</v>
      </c>
      <c r="N380" s="22">
        <f t="shared" si="72"/>
        <v>3190.5</v>
      </c>
      <c r="O380" s="22"/>
      <c r="P380" s="22">
        <f t="shared" si="73"/>
        <v>2659.5</v>
      </c>
      <c r="Q380" s="22">
        <f t="shared" si="67"/>
        <v>3832.83</v>
      </c>
      <c r="R380" s="22">
        <f t="shared" si="68"/>
        <v>6880.5</v>
      </c>
      <c r="S380" s="22">
        <f t="shared" si="69"/>
        <v>41167.17</v>
      </c>
      <c r="T380" s="33" t="s">
        <v>41</v>
      </c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</row>
    <row r="381" spans="1:563" s="9" customFormat="1" x14ac:dyDescent="0.25">
      <c r="A381" s="38">
        <v>375</v>
      </c>
      <c r="B381" s="19" t="s">
        <v>388</v>
      </c>
      <c r="C381" s="19" t="s">
        <v>860</v>
      </c>
      <c r="D381" s="19" t="s">
        <v>376</v>
      </c>
      <c r="E381" s="19" t="s">
        <v>155</v>
      </c>
      <c r="F381" s="20" t="s">
        <v>868</v>
      </c>
      <c r="G381" s="21">
        <v>45000</v>
      </c>
      <c r="H381" s="19">
        <v>891.01</v>
      </c>
      <c r="I381" s="22">
        <v>25</v>
      </c>
      <c r="J381" s="49">
        <v>1291.5</v>
      </c>
      <c r="K381" s="43">
        <f t="shared" si="70"/>
        <v>3194.9999999999995</v>
      </c>
      <c r="L381" s="32">
        <f t="shared" si="71"/>
        <v>495.00000000000006</v>
      </c>
      <c r="M381" s="48">
        <v>1368</v>
      </c>
      <c r="N381" s="22">
        <f t="shared" si="72"/>
        <v>3190.5</v>
      </c>
      <c r="O381" s="22"/>
      <c r="P381" s="22">
        <f t="shared" si="73"/>
        <v>2659.5</v>
      </c>
      <c r="Q381" s="22">
        <f t="shared" si="67"/>
        <v>3575.51</v>
      </c>
      <c r="R381" s="22">
        <f t="shared" si="68"/>
        <v>6880.5</v>
      </c>
      <c r="S381" s="22">
        <f t="shared" si="69"/>
        <v>41424.49</v>
      </c>
      <c r="T381" s="33" t="s">
        <v>41</v>
      </c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</row>
    <row r="382" spans="1:563" s="9" customFormat="1" x14ac:dyDescent="0.25">
      <c r="A382" s="38">
        <v>376</v>
      </c>
      <c r="B382" s="19" t="s">
        <v>392</v>
      </c>
      <c r="C382" s="19" t="s">
        <v>860</v>
      </c>
      <c r="D382" s="19" t="s">
        <v>376</v>
      </c>
      <c r="E382" s="19" t="s">
        <v>110</v>
      </c>
      <c r="F382" s="20" t="s">
        <v>867</v>
      </c>
      <c r="G382" s="21">
        <v>42000</v>
      </c>
      <c r="H382" s="19">
        <v>724.92</v>
      </c>
      <c r="I382" s="22">
        <v>25</v>
      </c>
      <c r="J382" s="49">
        <v>1205.4000000000001</v>
      </c>
      <c r="K382" s="43">
        <f t="shared" si="70"/>
        <v>2981.9999999999995</v>
      </c>
      <c r="L382" s="32">
        <f t="shared" si="71"/>
        <v>462.00000000000006</v>
      </c>
      <c r="M382" s="48">
        <v>1276.8</v>
      </c>
      <c r="N382" s="22">
        <f t="shared" si="72"/>
        <v>2977.8</v>
      </c>
      <c r="O382" s="22"/>
      <c r="P382" s="22">
        <f t="shared" si="73"/>
        <v>2482.1999999999998</v>
      </c>
      <c r="Q382" s="22">
        <f t="shared" si="67"/>
        <v>3232.12</v>
      </c>
      <c r="R382" s="22">
        <f t="shared" si="68"/>
        <v>6421.7999999999993</v>
      </c>
      <c r="S382" s="22">
        <f t="shared" si="69"/>
        <v>38767.879999999997</v>
      </c>
      <c r="T382" s="33" t="s">
        <v>41</v>
      </c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</row>
    <row r="383" spans="1:563" s="9" customFormat="1" x14ac:dyDescent="0.25">
      <c r="A383" s="38">
        <v>377</v>
      </c>
      <c r="B383" s="19" t="s">
        <v>377</v>
      </c>
      <c r="C383" s="19" t="s">
        <v>859</v>
      </c>
      <c r="D383" s="19" t="s">
        <v>376</v>
      </c>
      <c r="E383" s="19" t="s">
        <v>91</v>
      </c>
      <c r="F383" s="20" t="s">
        <v>868</v>
      </c>
      <c r="G383" s="21">
        <v>35000</v>
      </c>
      <c r="H383" s="19">
        <v>0</v>
      </c>
      <c r="I383" s="22">
        <v>25</v>
      </c>
      <c r="J383" s="49">
        <v>1004.5</v>
      </c>
      <c r="K383" s="43">
        <f t="shared" si="70"/>
        <v>2485</v>
      </c>
      <c r="L383" s="32">
        <f t="shared" si="71"/>
        <v>385.00000000000006</v>
      </c>
      <c r="M383" s="48">
        <v>1064</v>
      </c>
      <c r="N383" s="22">
        <f t="shared" si="72"/>
        <v>2481.5</v>
      </c>
      <c r="O383" s="22"/>
      <c r="P383" s="22">
        <f t="shared" si="73"/>
        <v>2068.5</v>
      </c>
      <c r="Q383" s="22">
        <f t="shared" si="67"/>
        <v>2093.5</v>
      </c>
      <c r="R383" s="22">
        <f t="shared" si="68"/>
        <v>5351.5</v>
      </c>
      <c r="S383" s="22">
        <f t="shared" si="69"/>
        <v>32906.5</v>
      </c>
      <c r="T383" s="33" t="s">
        <v>41</v>
      </c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</row>
    <row r="384" spans="1:563" s="9" customFormat="1" x14ac:dyDescent="0.25">
      <c r="A384" s="38">
        <v>378</v>
      </c>
      <c r="B384" s="19" t="s">
        <v>378</v>
      </c>
      <c r="C384" s="19" t="s">
        <v>859</v>
      </c>
      <c r="D384" s="19" t="s">
        <v>376</v>
      </c>
      <c r="E384" s="19" t="s">
        <v>91</v>
      </c>
      <c r="F384" s="20" t="s">
        <v>868</v>
      </c>
      <c r="G384" s="21">
        <v>25000</v>
      </c>
      <c r="H384" s="19">
        <v>0</v>
      </c>
      <c r="I384" s="22">
        <v>25</v>
      </c>
      <c r="J384" s="49">
        <v>717.5</v>
      </c>
      <c r="K384" s="43">
        <f t="shared" si="70"/>
        <v>1774.9999999999998</v>
      </c>
      <c r="L384" s="32">
        <f t="shared" si="71"/>
        <v>275</v>
      </c>
      <c r="M384" s="48">
        <v>760</v>
      </c>
      <c r="N384" s="22">
        <f t="shared" si="72"/>
        <v>1772.5000000000002</v>
      </c>
      <c r="O384" s="22"/>
      <c r="P384" s="22">
        <f t="shared" si="73"/>
        <v>1477.5</v>
      </c>
      <c r="Q384" s="22">
        <f t="shared" si="67"/>
        <v>1502.5</v>
      </c>
      <c r="R384" s="22">
        <f t="shared" si="68"/>
        <v>3822.5</v>
      </c>
      <c r="S384" s="22">
        <f t="shared" si="69"/>
        <v>23497.5</v>
      </c>
      <c r="T384" s="33" t="s">
        <v>41</v>
      </c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</row>
    <row r="385" spans="1:563" s="9" customFormat="1" x14ac:dyDescent="0.25">
      <c r="A385" s="38">
        <v>379</v>
      </c>
      <c r="B385" s="19" t="s">
        <v>393</v>
      </c>
      <c r="C385" s="19" t="s">
        <v>859</v>
      </c>
      <c r="D385" s="19" t="s">
        <v>376</v>
      </c>
      <c r="E385" s="19" t="s">
        <v>111</v>
      </c>
      <c r="F385" s="20" t="s">
        <v>867</v>
      </c>
      <c r="G385" s="21">
        <v>25000</v>
      </c>
      <c r="H385" s="19">
        <v>0</v>
      </c>
      <c r="I385" s="22">
        <v>25</v>
      </c>
      <c r="J385" s="49">
        <v>717.5</v>
      </c>
      <c r="K385" s="43">
        <f t="shared" si="70"/>
        <v>1774.9999999999998</v>
      </c>
      <c r="L385" s="32">
        <f t="shared" si="71"/>
        <v>275</v>
      </c>
      <c r="M385" s="48">
        <v>760</v>
      </c>
      <c r="N385" s="22">
        <f t="shared" si="72"/>
        <v>1772.5000000000002</v>
      </c>
      <c r="O385" s="22"/>
      <c r="P385" s="22">
        <f t="shared" si="73"/>
        <v>1477.5</v>
      </c>
      <c r="Q385" s="22">
        <f t="shared" si="67"/>
        <v>1502.5</v>
      </c>
      <c r="R385" s="22">
        <f t="shared" si="68"/>
        <v>3822.5</v>
      </c>
      <c r="S385" s="22">
        <f t="shared" si="69"/>
        <v>23497.5</v>
      </c>
      <c r="T385" s="33" t="s">
        <v>41</v>
      </c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</row>
    <row r="386" spans="1:563" s="9" customFormat="1" x14ac:dyDescent="0.25">
      <c r="A386" s="38">
        <v>380</v>
      </c>
      <c r="B386" s="19" t="s">
        <v>390</v>
      </c>
      <c r="C386" s="19" t="s">
        <v>860</v>
      </c>
      <c r="D386" s="19" t="s">
        <v>376</v>
      </c>
      <c r="E386" s="19" t="s">
        <v>35</v>
      </c>
      <c r="F386" s="20" t="s">
        <v>867</v>
      </c>
      <c r="G386" s="21">
        <v>25000</v>
      </c>
      <c r="H386" s="19">
        <v>0</v>
      </c>
      <c r="I386" s="22">
        <v>25</v>
      </c>
      <c r="J386" s="49">
        <v>717.5</v>
      </c>
      <c r="K386" s="43">
        <f t="shared" si="70"/>
        <v>1774.9999999999998</v>
      </c>
      <c r="L386" s="32">
        <f t="shared" si="71"/>
        <v>275</v>
      </c>
      <c r="M386" s="48">
        <v>760</v>
      </c>
      <c r="N386" s="22">
        <f t="shared" si="72"/>
        <v>1772.5000000000002</v>
      </c>
      <c r="O386" s="22"/>
      <c r="P386" s="22">
        <f t="shared" si="73"/>
        <v>1477.5</v>
      </c>
      <c r="Q386" s="22">
        <f t="shared" si="67"/>
        <v>1502.5</v>
      </c>
      <c r="R386" s="22">
        <f t="shared" si="68"/>
        <v>3822.5</v>
      </c>
      <c r="S386" s="22">
        <f t="shared" si="69"/>
        <v>23497.5</v>
      </c>
      <c r="T386" s="33" t="s">
        <v>41</v>
      </c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</row>
    <row r="387" spans="1:563" s="9" customFormat="1" x14ac:dyDescent="0.25">
      <c r="A387" s="38">
        <v>381</v>
      </c>
      <c r="B387" s="19" t="s">
        <v>379</v>
      </c>
      <c r="C387" s="19" t="s">
        <v>860</v>
      </c>
      <c r="D387" s="19" t="s">
        <v>376</v>
      </c>
      <c r="E387" s="19" t="s">
        <v>60</v>
      </c>
      <c r="F387" s="20" t="s">
        <v>868</v>
      </c>
      <c r="G387" s="21">
        <v>18000</v>
      </c>
      <c r="H387" s="19">
        <v>0</v>
      </c>
      <c r="I387" s="22">
        <v>25</v>
      </c>
      <c r="J387" s="49">
        <v>516.6</v>
      </c>
      <c r="K387" s="43">
        <f t="shared" si="70"/>
        <v>1277.9999999999998</v>
      </c>
      <c r="L387" s="32">
        <f t="shared" si="71"/>
        <v>198.00000000000003</v>
      </c>
      <c r="M387" s="48">
        <v>547.20000000000005</v>
      </c>
      <c r="N387" s="22">
        <f t="shared" si="72"/>
        <v>1276.2</v>
      </c>
      <c r="O387" s="22"/>
      <c r="P387" s="22">
        <f t="shared" si="73"/>
        <v>1063.8000000000002</v>
      </c>
      <c r="Q387" s="22">
        <f t="shared" si="67"/>
        <v>1088.8000000000002</v>
      </c>
      <c r="R387" s="22">
        <f t="shared" si="68"/>
        <v>2752.2</v>
      </c>
      <c r="S387" s="22">
        <f t="shared" si="69"/>
        <v>16911.2</v>
      </c>
      <c r="T387" s="33" t="s">
        <v>41</v>
      </c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</row>
    <row r="388" spans="1:563" s="9" customFormat="1" x14ac:dyDescent="0.25">
      <c r="A388" s="38">
        <v>382</v>
      </c>
      <c r="B388" s="19" t="s">
        <v>827</v>
      </c>
      <c r="C388" s="19" t="s">
        <v>860</v>
      </c>
      <c r="D388" s="19" t="s">
        <v>376</v>
      </c>
      <c r="E388" s="19" t="s">
        <v>209</v>
      </c>
      <c r="F388" s="20" t="s">
        <v>863</v>
      </c>
      <c r="G388" s="21">
        <v>18000</v>
      </c>
      <c r="H388" s="19">
        <v>0</v>
      </c>
      <c r="I388" s="22">
        <v>25</v>
      </c>
      <c r="J388" s="49">
        <v>516.6</v>
      </c>
      <c r="K388" s="43">
        <f t="shared" si="70"/>
        <v>1277.9999999999998</v>
      </c>
      <c r="L388" s="32">
        <f t="shared" si="71"/>
        <v>198.00000000000003</v>
      </c>
      <c r="M388" s="56">
        <v>547.20000000000005</v>
      </c>
      <c r="N388" s="22">
        <f t="shared" si="72"/>
        <v>1276.2</v>
      </c>
      <c r="O388" s="22"/>
      <c r="P388" s="22">
        <f t="shared" si="73"/>
        <v>1063.8000000000002</v>
      </c>
      <c r="Q388" s="22">
        <f t="shared" si="67"/>
        <v>1088.8000000000002</v>
      </c>
      <c r="R388" s="22">
        <f t="shared" si="68"/>
        <v>2752.2</v>
      </c>
      <c r="S388" s="22">
        <f t="shared" si="69"/>
        <v>16911.2</v>
      </c>
      <c r="T388" s="33" t="s">
        <v>41</v>
      </c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</row>
    <row r="389" spans="1:563" s="9" customFormat="1" x14ac:dyDescent="0.25">
      <c r="A389" s="38">
        <v>383</v>
      </c>
      <c r="B389" s="19" t="s">
        <v>753</v>
      </c>
      <c r="C389" s="19" t="s">
        <v>859</v>
      </c>
      <c r="D389" s="19" t="s">
        <v>752</v>
      </c>
      <c r="E389" s="19" t="s">
        <v>35</v>
      </c>
      <c r="F389" s="20" t="s">
        <v>867</v>
      </c>
      <c r="G389" s="21">
        <v>37000</v>
      </c>
      <c r="H389" s="19">
        <v>19.25</v>
      </c>
      <c r="I389" s="22">
        <v>25</v>
      </c>
      <c r="J389" s="49">
        <v>1061.9000000000001</v>
      </c>
      <c r="K389" s="43">
        <f t="shared" si="70"/>
        <v>2626.9999999999995</v>
      </c>
      <c r="L389" s="32">
        <f t="shared" si="71"/>
        <v>407.00000000000006</v>
      </c>
      <c r="M389" s="48">
        <v>1124.8</v>
      </c>
      <c r="N389" s="22">
        <f t="shared" si="72"/>
        <v>2623.3</v>
      </c>
      <c r="O389" s="22"/>
      <c r="P389" s="22">
        <f t="shared" si="73"/>
        <v>2186.6999999999998</v>
      </c>
      <c r="Q389" s="22">
        <f t="shared" si="67"/>
        <v>2230.9499999999998</v>
      </c>
      <c r="R389" s="22">
        <f t="shared" si="68"/>
        <v>5657.2999999999993</v>
      </c>
      <c r="S389" s="22">
        <f t="shared" si="69"/>
        <v>34769.050000000003</v>
      </c>
      <c r="T389" s="33" t="s">
        <v>41</v>
      </c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</row>
    <row r="390" spans="1:563" s="9" customFormat="1" x14ac:dyDescent="0.25">
      <c r="A390" s="38">
        <v>384</v>
      </c>
      <c r="B390" s="19" t="s">
        <v>754</v>
      </c>
      <c r="C390" s="19" t="s">
        <v>860</v>
      </c>
      <c r="D390" s="19" t="s">
        <v>752</v>
      </c>
      <c r="E390" s="19" t="s">
        <v>126</v>
      </c>
      <c r="F390" s="20" t="s">
        <v>868</v>
      </c>
      <c r="G390" s="21">
        <v>155000</v>
      </c>
      <c r="H390" s="21">
        <v>23756.15</v>
      </c>
      <c r="I390" s="22">
        <v>25</v>
      </c>
      <c r="J390" s="49">
        <v>4448.5</v>
      </c>
      <c r="K390" s="43">
        <f t="shared" si="70"/>
        <v>11004.999999999998</v>
      </c>
      <c r="L390" s="32">
        <v>851.51</v>
      </c>
      <c r="M390" s="48">
        <v>4712</v>
      </c>
      <c r="N390" s="22">
        <f t="shared" si="72"/>
        <v>10989.5</v>
      </c>
      <c r="O390" s="22"/>
      <c r="P390" s="22">
        <f t="shared" si="73"/>
        <v>9160.5</v>
      </c>
      <c r="Q390" s="22">
        <f t="shared" si="67"/>
        <v>32941.65</v>
      </c>
      <c r="R390" s="22">
        <f t="shared" si="68"/>
        <v>22846.01</v>
      </c>
      <c r="S390" s="22">
        <f t="shared" si="69"/>
        <v>122058.35</v>
      </c>
      <c r="T390" s="33" t="s">
        <v>41</v>
      </c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</row>
    <row r="391" spans="1:563" s="9" customFormat="1" x14ac:dyDescent="0.25">
      <c r="A391" s="38">
        <v>385</v>
      </c>
      <c r="B391" s="19" t="s">
        <v>380</v>
      </c>
      <c r="C391" s="19" t="s">
        <v>860</v>
      </c>
      <c r="D391" s="19" t="s">
        <v>752</v>
      </c>
      <c r="E391" s="19" t="s">
        <v>828</v>
      </c>
      <c r="F391" s="20" t="s">
        <v>868</v>
      </c>
      <c r="G391" s="21">
        <v>41000</v>
      </c>
      <c r="H391" s="19">
        <v>326.47000000000003</v>
      </c>
      <c r="I391" s="22">
        <v>25</v>
      </c>
      <c r="J391" s="49">
        <v>1176.7</v>
      </c>
      <c r="K391" s="43">
        <f t="shared" si="70"/>
        <v>2910.9999999999995</v>
      </c>
      <c r="L391" s="32">
        <f t="shared" si="71"/>
        <v>451.00000000000006</v>
      </c>
      <c r="M391" s="48">
        <v>1246.4000000000001</v>
      </c>
      <c r="N391" s="22">
        <f t="shared" si="72"/>
        <v>2906.9</v>
      </c>
      <c r="O391" s="22"/>
      <c r="P391" s="22">
        <f t="shared" si="73"/>
        <v>2423.1000000000004</v>
      </c>
      <c r="Q391" s="22">
        <f t="shared" ref="Q391:Q454" si="74">+H391+I391+J391+M391+O391</f>
        <v>2774.57</v>
      </c>
      <c r="R391" s="22">
        <f t="shared" ref="R391:R454" si="75">+K391+L391+N391</f>
        <v>6268.9</v>
      </c>
      <c r="S391" s="22">
        <f t="shared" si="69"/>
        <v>38225.43</v>
      </c>
      <c r="T391" s="33" t="s">
        <v>41</v>
      </c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</row>
    <row r="392" spans="1:563" s="9" customFormat="1" x14ac:dyDescent="0.25">
      <c r="A392" s="38">
        <v>386</v>
      </c>
      <c r="B392" s="19" t="s">
        <v>382</v>
      </c>
      <c r="C392" s="19" t="s">
        <v>860</v>
      </c>
      <c r="D392" s="19" t="s">
        <v>752</v>
      </c>
      <c r="E392" s="19" t="s">
        <v>828</v>
      </c>
      <c r="F392" s="20" t="s">
        <v>868</v>
      </c>
      <c r="G392" s="21">
        <v>41000</v>
      </c>
      <c r="H392" s="19">
        <v>583.79</v>
      </c>
      <c r="I392" s="22">
        <v>25</v>
      </c>
      <c r="J392" s="49">
        <v>1176.7</v>
      </c>
      <c r="K392" s="43">
        <f t="shared" si="70"/>
        <v>2910.9999999999995</v>
      </c>
      <c r="L392" s="32">
        <f t="shared" si="71"/>
        <v>451.00000000000006</v>
      </c>
      <c r="M392" s="48">
        <v>1246.4000000000001</v>
      </c>
      <c r="N392" s="22">
        <f t="shared" si="72"/>
        <v>2906.9</v>
      </c>
      <c r="O392" s="22"/>
      <c r="P392" s="22">
        <f t="shared" si="73"/>
        <v>2423.1000000000004</v>
      </c>
      <c r="Q392" s="22">
        <f t="shared" si="74"/>
        <v>3031.8900000000003</v>
      </c>
      <c r="R392" s="22">
        <f t="shared" si="75"/>
        <v>6268.9</v>
      </c>
      <c r="S392" s="22">
        <f t="shared" si="69"/>
        <v>37968.11</v>
      </c>
      <c r="T392" s="33" t="s">
        <v>41</v>
      </c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</row>
    <row r="393" spans="1:563" s="9" customFormat="1" x14ac:dyDescent="0.25">
      <c r="A393" s="38">
        <v>387</v>
      </c>
      <c r="B393" s="19" t="s">
        <v>389</v>
      </c>
      <c r="C393" s="19" t="s">
        <v>859</v>
      </c>
      <c r="D393" s="19" t="s">
        <v>752</v>
      </c>
      <c r="E393" s="19" t="s">
        <v>828</v>
      </c>
      <c r="F393" s="20" t="s">
        <v>868</v>
      </c>
      <c r="G393" s="21">
        <v>41000</v>
      </c>
      <c r="H393" s="19">
        <v>583.79</v>
      </c>
      <c r="I393" s="22">
        <v>25</v>
      </c>
      <c r="J393" s="49">
        <v>1176.7</v>
      </c>
      <c r="K393" s="43">
        <f t="shared" si="70"/>
        <v>2910.9999999999995</v>
      </c>
      <c r="L393" s="32">
        <f t="shared" si="71"/>
        <v>451.00000000000006</v>
      </c>
      <c r="M393" s="48">
        <v>1246.4000000000001</v>
      </c>
      <c r="N393" s="22">
        <f t="shared" si="72"/>
        <v>2906.9</v>
      </c>
      <c r="O393" s="22"/>
      <c r="P393" s="22">
        <f t="shared" si="73"/>
        <v>2423.1000000000004</v>
      </c>
      <c r="Q393" s="22">
        <f t="shared" si="74"/>
        <v>3031.8900000000003</v>
      </c>
      <c r="R393" s="22">
        <f t="shared" si="75"/>
        <v>6268.9</v>
      </c>
      <c r="S393" s="22">
        <f t="shared" si="69"/>
        <v>37968.11</v>
      </c>
      <c r="T393" s="33" t="s">
        <v>41</v>
      </c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</row>
    <row r="394" spans="1:563" s="9" customFormat="1" x14ac:dyDescent="0.25">
      <c r="A394" s="38">
        <v>388</v>
      </c>
      <c r="B394" s="19" t="s">
        <v>391</v>
      </c>
      <c r="C394" s="19" t="s">
        <v>859</v>
      </c>
      <c r="D394" s="19" t="s">
        <v>752</v>
      </c>
      <c r="E394" s="19" t="s">
        <v>828</v>
      </c>
      <c r="F394" s="20" t="s">
        <v>868</v>
      </c>
      <c r="G394" s="21">
        <v>41000</v>
      </c>
      <c r="H394" s="19">
        <v>583.79</v>
      </c>
      <c r="I394" s="22">
        <v>25</v>
      </c>
      <c r="J394" s="49">
        <v>1176.7</v>
      </c>
      <c r="K394" s="43">
        <f t="shared" si="70"/>
        <v>2910.9999999999995</v>
      </c>
      <c r="L394" s="32">
        <f t="shared" si="71"/>
        <v>451.00000000000006</v>
      </c>
      <c r="M394" s="48">
        <v>1246.4000000000001</v>
      </c>
      <c r="N394" s="22">
        <f t="shared" si="72"/>
        <v>2906.9</v>
      </c>
      <c r="O394" s="22"/>
      <c r="P394" s="22">
        <f t="shared" si="73"/>
        <v>2423.1000000000004</v>
      </c>
      <c r="Q394" s="22">
        <f t="shared" si="74"/>
        <v>3031.8900000000003</v>
      </c>
      <c r="R394" s="22">
        <f t="shared" si="75"/>
        <v>6268.9</v>
      </c>
      <c r="S394" s="22">
        <f t="shared" si="69"/>
        <v>37968.11</v>
      </c>
      <c r="T394" s="33" t="s">
        <v>41</v>
      </c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</row>
    <row r="395" spans="1:563" s="9" customFormat="1" x14ac:dyDescent="0.25">
      <c r="A395" s="38">
        <v>389</v>
      </c>
      <c r="B395" s="19" t="s">
        <v>854</v>
      </c>
      <c r="C395" s="19" t="s">
        <v>860</v>
      </c>
      <c r="D395" s="19" t="s">
        <v>752</v>
      </c>
      <c r="E395" s="19" t="s">
        <v>828</v>
      </c>
      <c r="F395" s="20" t="s">
        <v>868</v>
      </c>
      <c r="G395" s="21">
        <v>41000</v>
      </c>
      <c r="H395" s="19">
        <v>583.79</v>
      </c>
      <c r="I395" s="22">
        <v>25</v>
      </c>
      <c r="J395" s="49">
        <v>1176.7</v>
      </c>
      <c r="K395" s="43">
        <f t="shared" si="70"/>
        <v>2910.9999999999995</v>
      </c>
      <c r="L395" s="32">
        <f t="shared" si="71"/>
        <v>451.00000000000006</v>
      </c>
      <c r="M395" s="48">
        <v>1246.4000000000001</v>
      </c>
      <c r="N395" s="22">
        <f t="shared" si="72"/>
        <v>2906.9</v>
      </c>
      <c r="O395" s="22"/>
      <c r="P395" s="22">
        <f t="shared" si="73"/>
        <v>2423.1000000000004</v>
      </c>
      <c r="Q395" s="22">
        <f t="shared" si="74"/>
        <v>3031.8900000000003</v>
      </c>
      <c r="R395" s="22">
        <f t="shared" si="75"/>
        <v>6268.9</v>
      </c>
      <c r="S395" s="22">
        <f t="shared" si="69"/>
        <v>37968.11</v>
      </c>
      <c r="T395" s="33" t="s">
        <v>41</v>
      </c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</row>
    <row r="396" spans="1:563" s="9" customFormat="1" x14ac:dyDescent="0.25">
      <c r="A396" s="38">
        <v>390</v>
      </c>
      <c r="B396" s="19" t="s">
        <v>400</v>
      </c>
      <c r="C396" s="19" t="s">
        <v>859</v>
      </c>
      <c r="D396" s="19" t="s">
        <v>394</v>
      </c>
      <c r="E396" s="19" t="s">
        <v>109</v>
      </c>
      <c r="F396" s="20" t="s">
        <v>868</v>
      </c>
      <c r="G396" s="21">
        <v>110000</v>
      </c>
      <c r="H396" s="21">
        <v>14457.62</v>
      </c>
      <c r="I396" s="22">
        <v>25</v>
      </c>
      <c r="J396" s="49">
        <v>3157</v>
      </c>
      <c r="K396" s="43">
        <f t="shared" si="70"/>
        <v>7809.9999999999991</v>
      </c>
      <c r="L396" s="32">
        <v>851.51</v>
      </c>
      <c r="M396" s="48">
        <v>3344</v>
      </c>
      <c r="N396" s="22">
        <f t="shared" si="72"/>
        <v>7799.0000000000009</v>
      </c>
      <c r="O396" s="22"/>
      <c r="P396" s="22">
        <f t="shared" si="73"/>
        <v>6501</v>
      </c>
      <c r="Q396" s="22">
        <f t="shared" si="74"/>
        <v>20983.620000000003</v>
      </c>
      <c r="R396" s="22">
        <f t="shared" si="75"/>
        <v>16460.509999999998</v>
      </c>
      <c r="S396" s="22">
        <f t="shared" si="69"/>
        <v>89016.38</v>
      </c>
      <c r="T396" s="33" t="s">
        <v>41</v>
      </c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</row>
    <row r="397" spans="1:563" s="9" customFormat="1" x14ac:dyDescent="0.25">
      <c r="A397" s="38">
        <v>391</v>
      </c>
      <c r="B397" s="19" t="s">
        <v>399</v>
      </c>
      <c r="C397" s="19" t="s">
        <v>860</v>
      </c>
      <c r="D397" s="19" t="s">
        <v>394</v>
      </c>
      <c r="E397" s="19" t="s">
        <v>110</v>
      </c>
      <c r="F397" s="20" t="s">
        <v>867</v>
      </c>
      <c r="G397" s="21">
        <v>42000</v>
      </c>
      <c r="H397" s="19">
        <v>724.92</v>
      </c>
      <c r="I397" s="22">
        <v>25</v>
      </c>
      <c r="J397" s="49">
        <v>1205.4000000000001</v>
      </c>
      <c r="K397" s="43">
        <f t="shared" si="70"/>
        <v>2981.9999999999995</v>
      </c>
      <c r="L397" s="32">
        <f t="shared" si="71"/>
        <v>462.00000000000006</v>
      </c>
      <c r="M397" s="48">
        <v>1276.8</v>
      </c>
      <c r="N397" s="22">
        <f t="shared" si="72"/>
        <v>2977.8</v>
      </c>
      <c r="O397" s="22"/>
      <c r="P397" s="22">
        <f t="shared" si="73"/>
        <v>2482.1999999999998</v>
      </c>
      <c r="Q397" s="22">
        <f t="shared" si="74"/>
        <v>3232.12</v>
      </c>
      <c r="R397" s="22">
        <f t="shared" si="75"/>
        <v>6421.7999999999993</v>
      </c>
      <c r="S397" s="22">
        <f t="shared" si="69"/>
        <v>38767.879999999997</v>
      </c>
      <c r="T397" s="33" t="s">
        <v>41</v>
      </c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</row>
    <row r="398" spans="1:563" s="9" customFormat="1" x14ac:dyDescent="0.25">
      <c r="A398" s="38">
        <v>392</v>
      </c>
      <c r="B398" s="19" t="s">
        <v>396</v>
      </c>
      <c r="C398" s="19" t="s">
        <v>859</v>
      </c>
      <c r="D398" s="19" t="s">
        <v>394</v>
      </c>
      <c r="E398" s="19" t="s">
        <v>180</v>
      </c>
      <c r="F398" s="20" t="s">
        <v>868</v>
      </c>
      <c r="G398" s="21">
        <v>40000</v>
      </c>
      <c r="H398" s="19">
        <v>442.65</v>
      </c>
      <c r="I398" s="22">
        <v>25</v>
      </c>
      <c r="J398" s="49">
        <v>1148</v>
      </c>
      <c r="K398" s="43">
        <f t="shared" si="70"/>
        <v>2839.9999999999995</v>
      </c>
      <c r="L398" s="32">
        <f t="shared" si="71"/>
        <v>440.00000000000006</v>
      </c>
      <c r="M398" s="48">
        <v>1216</v>
      </c>
      <c r="N398" s="22">
        <f t="shared" si="72"/>
        <v>2836</v>
      </c>
      <c r="O398" s="22"/>
      <c r="P398" s="22">
        <f t="shared" si="73"/>
        <v>2364</v>
      </c>
      <c r="Q398" s="22">
        <f t="shared" si="74"/>
        <v>2831.65</v>
      </c>
      <c r="R398" s="22">
        <f t="shared" si="75"/>
        <v>6116</v>
      </c>
      <c r="S398" s="22">
        <f t="shared" si="69"/>
        <v>37168.35</v>
      </c>
      <c r="T398" s="33" t="s">
        <v>41</v>
      </c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</row>
    <row r="399" spans="1:563" s="9" customFormat="1" x14ac:dyDescent="0.25">
      <c r="A399" s="38">
        <v>393</v>
      </c>
      <c r="B399" s="19" t="s">
        <v>395</v>
      </c>
      <c r="C399" s="19" t="s">
        <v>860</v>
      </c>
      <c r="D399" s="19" t="s">
        <v>394</v>
      </c>
      <c r="E399" s="19" t="s">
        <v>35</v>
      </c>
      <c r="F399" s="20" t="s">
        <v>868</v>
      </c>
      <c r="G399" s="21">
        <v>29400</v>
      </c>
      <c r="H399" s="19">
        <v>0</v>
      </c>
      <c r="I399" s="22">
        <v>25</v>
      </c>
      <c r="J399" s="49">
        <v>843.78</v>
      </c>
      <c r="K399" s="43">
        <f t="shared" si="70"/>
        <v>2087.3999999999996</v>
      </c>
      <c r="L399" s="32">
        <f t="shared" si="71"/>
        <v>323.40000000000003</v>
      </c>
      <c r="M399" s="48">
        <v>893.76</v>
      </c>
      <c r="N399" s="22">
        <f t="shared" si="72"/>
        <v>2084.46</v>
      </c>
      <c r="O399" s="22"/>
      <c r="P399" s="22">
        <f t="shared" si="73"/>
        <v>1737.54</v>
      </c>
      <c r="Q399" s="22">
        <f t="shared" si="74"/>
        <v>1762.54</v>
      </c>
      <c r="R399" s="22">
        <f t="shared" si="75"/>
        <v>4495.26</v>
      </c>
      <c r="S399" s="22">
        <f t="shared" si="69"/>
        <v>27637.46</v>
      </c>
      <c r="T399" s="33" t="s">
        <v>41</v>
      </c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</row>
    <row r="400" spans="1:563" s="9" customFormat="1" x14ac:dyDescent="0.25">
      <c r="A400" s="38">
        <v>394</v>
      </c>
      <c r="B400" s="19" t="s">
        <v>397</v>
      </c>
      <c r="C400" s="19" t="s">
        <v>860</v>
      </c>
      <c r="D400" s="19" t="s">
        <v>394</v>
      </c>
      <c r="E400" s="19" t="s">
        <v>35</v>
      </c>
      <c r="F400" s="20" t="s">
        <v>868</v>
      </c>
      <c r="G400" s="21">
        <v>25000</v>
      </c>
      <c r="H400" s="19">
        <v>0</v>
      </c>
      <c r="I400" s="22">
        <v>25</v>
      </c>
      <c r="J400" s="49">
        <v>717.5</v>
      </c>
      <c r="K400" s="43">
        <f t="shared" si="70"/>
        <v>1774.9999999999998</v>
      </c>
      <c r="L400" s="32">
        <f t="shared" si="71"/>
        <v>275</v>
      </c>
      <c r="M400" s="48">
        <v>760</v>
      </c>
      <c r="N400" s="22">
        <f t="shared" si="72"/>
        <v>1772.5000000000002</v>
      </c>
      <c r="O400" s="22"/>
      <c r="P400" s="22">
        <f t="shared" si="73"/>
        <v>1477.5</v>
      </c>
      <c r="Q400" s="22">
        <f t="shared" si="74"/>
        <v>1502.5</v>
      </c>
      <c r="R400" s="22">
        <f t="shared" si="75"/>
        <v>3822.5</v>
      </c>
      <c r="S400" s="22">
        <f t="shared" si="69"/>
        <v>23497.5</v>
      </c>
      <c r="T400" s="33" t="s">
        <v>41</v>
      </c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</row>
    <row r="401" spans="1:563" s="9" customFormat="1" x14ac:dyDescent="0.25">
      <c r="A401" s="38">
        <v>395</v>
      </c>
      <c r="B401" s="19" t="s">
        <v>398</v>
      </c>
      <c r="C401" s="19" t="s">
        <v>859</v>
      </c>
      <c r="D401" s="19" t="s">
        <v>394</v>
      </c>
      <c r="E401" s="19" t="s">
        <v>35</v>
      </c>
      <c r="F401" s="20" t="s">
        <v>868</v>
      </c>
      <c r="G401" s="21">
        <v>25000</v>
      </c>
      <c r="H401" s="19">
        <v>0</v>
      </c>
      <c r="I401" s="22">
        <v>25</v>
      </c>
      <c r="J401" s="49">
        <v>717.5</v>
      </c>
      <c r="K401" s="43">
        <f t="shared" si="70"/>
        <v>1774.9999999999998</v>
      </c>
      <c r="L401" s="32">
        <f t="shared" si="71"/>
        <v>275</v>
      </c>
      <c r="M401" s="48">
        <v>760</v>
      </c>
      <c r="N401" s="22">
        <f t="shared" si="72"/>
        <v>1772.5000000000002</v>
      </c>
      <c r="O401" s="22"/>
      <c r="P401" s="22">
        <f t="shared" si="73"/>
        <v>1477.5</v>
      </c>
      <c r="Q401" s="22">
        <f t="shared" si="74"/>
        <v>1502.5</v>
      </c>
      <c r="R401" s="22">
        <f t="shared" si="75"/>
        <v>3822.5</v>
      </c>
      <c r="S401" s="22">
        <f t="shared" si="69"/>
        <v>23497.5</v>
      </c>
      <c r="T401" s="33" t="s">
        <v>41</v>
      </c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</row>
    <row r="402" spans="1:563" s="9" customFormat="1" x14ac:dyDescent="0.25">
      <c r="A402" s="38">
        <v>396</v>
      </c>
      <c r="B402" s="19" t="s">
        <v>401</v>
      </c>
      <c r="C402" s="19" t="s">
        <v>859</v>
      </c>
      <c r="D402" s="19" t="s">
        <v>394</v>
      </c>
      <c r="E402" s="19" t="s">
        <v>64</v>
      </c>
      <c r="F402" s="20" t="s">
        <v>867</v>
      </c>
      <c r="G402" s="21">
        <v>25000</v>
      </c>
      <c r="H402" s="19">
        <v>0</v>
      </c>
      <c r="I402" s="22">
        <v>25</v>
      </c>
      <c r="J402" s="49">
        <v>717.5</v>
      </c>
      <c r="K402" s="43">
        <f t="shared" si="70"/>
        <v>1774.9999999999998</v>
      </c>
      <c r="L402" s="32">
        <f t="shared" si="71"/>
        <v>275</v>
      </c>
      <c r="M402" s="48">
        <v>760</v>
      </c>
      <c r="N402" s="22">
        <f t="shared" si="72"/>
        <v>1772.5000000000002</v>
      </c>
      <c r="O402" s="22"/>
      <c r="P402" s="22">
        <f t="shared" si="73"/>
        <v>1477.5</v>
      </c>
      <c r="Q402" s="22">
        <f t="shared" si="74"/>
        <v>1502.5</v>
      </c>
      <c r="R402" s="22">
        <f t="shared" si="75"/>
        <v>3822.5</v>
      </c>
      <c r="S402" s="22">
        <f t="shared" si="69"/>
        <v>23497.5</v>
      </c>
      <c r="T402" s="33" t="s">
        <v>41</v>
      </c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</row>
    <row r="403" spans="1:563" s="14" customFormat="1" x14ac:dyDescent="0.25">
      <c r="A403" s="38">
        <v>397</v>
      </c>
      <c r="B403" s="19" t="s">
        <v>123</v>
      </c>
      <c r="C403" s="19" t="s">
        <v>859</v>
      </c>
      <c r="D403" s="19" t="s">
        <v>394</v>
      </c>
      <c r="E403" s="19" t="s">
        <v>125</v>
      </c>
      <c r="F403" s="20" t="s">
        <v>867</v>
      </c>
      <c r="G403" s="21">
        <v>25000</v>
      </c>
      <c r="H403" s="19">
        <v>0</v>
      </c>
      <c r="I403" s="22">
        <v>25</v>
      </c>
      <c r="J403" s="49">
        <v>717.5</v>
      </c>
      <c r="K403" s="43">
        <f t="shared" si="70"/>
        <v>1774.9999999999998</v>
      </c>
      <c r="L403" s="32">
        <f t="shared" si="71"/>
        <v>275</v>
      </c>
      <c r="M403" s="48">
        <v>760</v>
      </c>
      <c r="N403" s="22">
        <f t="shared" si="72"/>
        <v>1772.5000000000002</v>
      </c>
      <c r="O403" s="22"/>
      <c r="P403" s="22">
        <f t="shared" si="73"/>
        <v>1477.5</v>
      </c>
      <c r="Q403" s="22">
        <f t="shared" si="74"/>
        <v>1502.5</v>
      </c>
      <c r="R403" s="22">
        <f t="shared" si="75"/>
        <v>3822.5</v>
      </c>
      <c r="S403" s="22">
        <f t="shared" si="69"/>
        <v>23497.5</v>
      </c>
      <c r="T403" s="33" t="s">
        <v>41</v>
      </c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5"/>
      <c r="AI403" s="135"/>
      <c r="AJ403" s="135"/>
      <c r="AK403" s="135"/>
      <c r="AL403" s="135"/>
      <c r="AM403" s="135"/>
      <c r="AN403" s="135"/>
      <c r="AO403" s="135"/>
      <c r="AP403" s="135"/>
      <c r="AQ403" s="135"/>
      <c r="AR403" s="135"/>
      <c r="AS403" s="135"/>
      <c r="AT403" s="135"/>
      <c r="AU403" s="135"/>
      <c r="AV403" s="135"/>
      <c r="AW403" s="135"/>
      <c r="AX403" s="135"/>
      <c r="AY403" s="135"/>
      <c r="AZ403" s="135"/>
      <c r="BA403" s="135"/>
      <c r="BB403" s="135"/>
      <c r="BC403" s="135"/>
      <c r="BD403" s="135"/>
      <c r="BE403" s="135"/>
      <c r="BF403" s="135"/>
      <c r="BG403" s="135"/>
      <c r="BH403" s="135"/>
      <c r="BI403" s="135"/>
      <c r="BJ403" s="135"/>
      <c r="BK403" s="135"/>
      <c r="BL403" s="135"/>
      <c r="BM403" s="135"/>
      <c r="BN403" s="135"/>
      <c r="BO403" s="135"/>
      <c r="BP403" s="135"/>
      <c r="BQ403" s="135"/>
      <c r="BR403" s="135"/>
      <c r="BS403" s="135"/>
      <c r="BT403" s="135"/>
      <c r="BU403" s="135"/>
      <c r="BV403" s="135"/>
      <c r="BW403" s="135"/>
      <c r="BX403" s="135"/>
      <c r="BY403" s="135"/>
      <c r="BZ403" s="135"/>
      <c r="CA403" s="135"/>
      <c r="CB403" s="135"/>
      <c r="CC403" s="135"/>
      <c r="CD403" s="135"/>
      <c r="CE403" s="135"/>
      <c r="CF403" s="135"/>
      <c r="CG403" s="135"/>
      <c r="CH403" s="135"/>
      <c r="CI403" s="135"/>
      <c r="CJ403" s="135"/>
      <c r="CK403" s="135"/>
      <c r="CL403" s="135"/>
      <c r="CM403" s="135"/>
      <c r="CN403" s="135"/>
      <c r="CO403" s="135"/>
      <c r="CP403" s="135"/>
      <c r="CQ403" s="135"/>
      <c r="CR403" s="135"/>
      <c r="CS403" s="135"/>
      <c r="CT403" s="135"/>
      <c r="CU403" s="135"/>
      <c r="CV403" s="135"/>
      <c r="CW403" s="135"/>
      <c r="CX403" s="135"/>
      <c r="CY403" s="135"/>
      <c r="CZ403" s="135"/>
      <c r="DA403" s="135"/>
      <c r="DB403" s="135"/>
      <c r="DC403" s="135"/>
      <c r="DD403" s="135"/>
      <c r="DE403" s="135"/>
      <c r="DF403" s="135"/>
      <c r="DG403" s="135"/>
      <c r="DH403" s="135"/>
      <c r="DI403" s="135"/>
      <c r="DJ403" s="135"/>
      <c r="DK403" s="135"/>
      <c r="DL403" s="135"/>
      <c r="DM403" s="135"/>
      <c r="DN403" s="135"/>
      <c r="DO403" s="135"/>
      <c r="DP403" s="135"/>
      <c r="DQ403" s="135"/>
      <c r="DR403" s="135"/>
      <c r="DS403" s="135"/>
      <c r="DT403" s="135"/>
      <c r="DU403" s="135"/>
      <c r="DV403" s="135"/>
      <c r="DW403" s="135"/>
      <c r="DX403" s="135"/>
      <c r="DY403" s="135"/>
      <c r="DZ403" s="135"/>
      <c r="EA403" s="135"/>
      <c r="EB403" s="135"/>
      <c r="EC403" s="135"/>
      <c r="ED403" s="135"/>
      <c r="EE403" s="135"/>
      <c r="EF403" s="135"/>
      <c r="EG403" s="135"/>
      <c r="EH403" s="135"/>
      <c r="EI403" s="135"/>
      <c r="EJ403" s="135"/>
      <c r="EK403" s="135"/>
      <c r="EL403" s="135"/>
      <c r="EM403" s="135"/>
      <c r="EN403" s="135"/>
      <c r="EO403" s="135"/>
      <c r="EP403" s="135"/>
      <c r="EQ403" s="135"/>
      <c r="ER403" s="135"/>
      <c r="ES403" s="135"/>
      <c r="ET403" s="135"/>
      <c r="EU403" s="135"/>
      <c r="EV403" s="135"/>
      <c r="EW403" s="135"/>
      <c r="EX403" s="135"/>
      <c r="EY403" s="135"/>
      <c r="EZ403" s="135"/>
      <c r="FA403" s="135"/>
      <c r="FB403" s="135"/>
      <c r="FC403" s="135"/>
      <c r="FD403" s="135"/>
      <c r="FE403" s="135"/>
      <c r="FF403" s="135"/>
      <c r="FG403" s="135"/>
      <c r="FH403" s="135"/>
      <c r="FI403" s="135"/>
      <c r="FJ403" s="135"/>
      <c r="FK403" s="135"/>
      <c r="FL403" s="135"/>
      <c r="FM403" s="135"/>
      <c r="FN403" s="135"/>
      <c r="FO403" s="135"/>
      <c r="FP403" s="135"/>
      <c r="FQ403" s="135"/>
      <c r="FR403" s="135"/>
      <c r="FS403" s="135"/>
      <c r="FT403" s="135"/>
      <c r="FU403" s="135"/>
      <c r="FV403" s="135"/>
      <c r="FW403" s="135"/>
      <c r="FX403" s="135"/>
      <c r="FY403" s="135"/>
      <c r="FZ403" s="135"/>
      <c r="GA403" s="135"/>
      <c r="GB403" s="135"/>
      <c r="GC403" s="135"/>
      <c r="GD403" s="135"/>
      <c r="GE403" s="135"/>
      <c r="GF403" s="135"/>
      <c r="GG403" s="135"/>
      <c r="GH403" s="135"/>
      <c r="GI403" s="135"/>
      <c r="GJ403" s="135"/>
      <c r="GK403" s="135"/>
      <c r="GL403" s="135"/>
      <c r="GM403" s="135"/>
      <c r="GN403" s="135"/>
      <c r="GO403" s="135"/>
      <c r="GP403" s="135"/>
      <c r="GQ403" s="135"/>
      <c r="GR403" s="135"/>
      <c r="GS403" s="135"/>
      <c r="GT403" s="135"/>
      <c r="GU403" s="135"/>
      <c r="GV403" s="135"/>
      <c r="GW403" s="135"/>
      <c r="GX403" s="135"/>
      <c r="GY403" s="135"/>
      <c r="GZ403" s="135"/>
      <c r="HA403" s="135"/>
      <c r="HB403" s="135"/>
      <c r="HC403" s="135"/>
      <c r="HD403" s="135"/>
      <c r="HE403" s="135"/>
      <c r="HF403" s="135"/>
      <c r="HG403" s="135"/>
      <c r="HH403" s="135"/>
      <c r="HI403" s="135"/>
      <c r="HJ403" s="135"/>
      <c r="HK403" s="135"/>
      <c r="HL403" s="135"/>
      <c r="HM403" s="135"/>
      <c r="HN403" s="135"/>
      <c r="HO403" s="135"/>
      <c r="HP403" s="135"/>
      <c r="HQ403" s="135"/>
      <c r="HR403" s="135"/>
      <c r="HS403" s="135"/>
      <c r="HT403" s="135"/>
      <c r="HU403" s="135"/>
      <c r="HV403" s="135"/>
      <c r="HW403" s="135"/>
      <c r="HX403" s="135"/>
      <c r="HY403" s="135"/>
      <c r="HZ403" s="135"/>
      <c r="IA403" s="135"/>
      <c r="IB403" s="135"/>
      <c r="IC403" s="135"/>
      <c r="ID403" s="135"/>
      <c r="IE403" s="135"/>
      <c r="IF403" s="135"/>
      <c r="IG403" s="135"/>
      <c r="IH403" s="135"/>
      <c r="II403" s="135"/>
      <c r="IJ403" s="135"/>
      <c r="IK403" s="135"/>
      <c r="IL403" s="135"/>
      <c r="IM403" s="135"/>
      <c r="IN403" s="135"/>
      <c r="IO403" s="135"/>
      <c r="IP403" s="135"/>
      <c r="IQ403" s="135"/>
      <c r="IR403" s="135"/>
      <c r="IS403" s="135"/>
      <c r="IT403" s="135"/>
      <c r="IU403" s="135"/>
      <c r="IV403" s="135"/>
      <c r="IW403" s="135"/>
      <c r="IX403" s="135"/>
      <c r="IY403" s="135"/>
      <c r="IZ403" s="135"/>
      <c r="JA403" s="135"/>
      <c r="JB403" s="135"/>
      <c r="JC403" s="135"/>
      <c r="JD403" s="135"/>
      <c r="JE403" s="135"/>
      <c r="JF403" s="135"/>
      <c r="JG403" s="135"/>
      <c r="JH403" s="135"/>
      <c r="JI403" s="135"/>
      <c r="JJ403" s="135"/>
      <c r="JK403" s="135"/>
      <c r="JL403" s="135"/>
      <c r="JM403" s="135"/>
      <c r="JN403" s="135"/>
      <c r="JO403" s="135"/>
      <c r="JP403" s="135"/>
      <c r="JQ403" s="135"/>
      <c r="JR403" s="135"/>
      <c r="JS403" s="135"/>
      <c r="JT403" s="135"/>
      <c r="JU403" s="135"/>
      <c r="JV403" s="135"/>
      <c r="JW403" s="135"/>
      <c r="JX403" s="135"/>
      <c r="JY403" s="135"/>
      <c r="JZ403" s="135"/>
      <c r="KA403" s="135"/>
      <c r="KB403" s="135"/>
      <c r="KC403" s="135"/>
      <c r="KD403" s="135"/>
      <c r="KE403" s="135"/>
      <c r="KF403" s="135"/>
      <c r="KG403" s="135"/>
      <c r="KH403" s="135"/>
      <c r="KI403" s="135"/>
      <c r="KJ403" s="135"/>
      <c r="KK403" s="135"/>
      <c r="KL403" s="135"/>
      <c r="KM403" s="135"/>
      <c r="KN403" s="135"/>
      <c r="KO403" s="135"/>
      <c r="KP403" s="135"/>
      <c r="KQ403" s="135"/>
      <c r="KR403" s="135"/>
      <c r="KS403" s="135"/>
      <c r="KT403" s="135"/>
      <c r="KU403" s="135"/>
      <c r="KV403" s="135"/>
      <c r="KW403" s="135"/>
      <c r="KX403" s="135"/>
      <c r="KY403" s="135"/>
      <c r="KZ403" s="135"/>
      <c r="LA403" s="135"/>
      <c r="LB403" s="135"/>
      <c r="LC403" s="135"/>
      <c r="LD403" s="135"/>
      <c r="LE403" s="135"/>
      <c r="LF403" s="135"/>
      <c r="LG403" s="135"/>
      <c r="LH403" s="135"/>
      <c r="LI403" s="135"/>
      <c r="LJ403" s="135"/>
      <c r="LK403" s="135"/>
      <c r="LL403" s="135"/>
      <c r="LM403" s="135"/>
      <c r="LN403" s="135"/>
      <c r="LO403" s="135"/>
      <c r="LP403" s="135"/>
      <c r="LQ403" s="135"/>
      <c r="LR403" s="135"/>
      <c r="LS403" s="135"/>
      <c r="LT403" s="135"/>
      <c r="LU403" s="135"/>
      <c r="LV403" s="135"/>
      <c r="LW403" s="135"/>
      <c r="LX403" s="135"/>
      <c r="LY403" s="135"/>
      <c r="LZ403" s="135"/>
      <c r="MA403" s="135"/>
      <c r="MB403" s="135"/>
      <c r="MC403" s="135"/>
      <c r="MD403" s="135"/>
      <c r="ME403" s="135"/>
      <c r="MF403" s="135"/>
      <c r="MG403" s="135"/>
      <c r="MH403" s="135"/>
      <c r="MI403" s="135"/>
      <c r="MJ403" s="135"/>
      <c r="MK403" s="135"/>
      <c r="ML403" s="135"/>
      <c r="MM403" s="135"/>
      <c r="MN403" s="135"/>
      <c r="MO403" s="135"/>
      <c r="MP403" s="135"/>
      <c r="MQ403" s="135"/>
      <c r="MR403" s="135"/>
      <c r="MS403" s="135"/>
      <c r="MT403" s="135"/>
      <c r="MU403" s="135"/>
      <c r="MV403" s="135"/>
      <c r="MW403" s="135"/>
      <c r="MX403" s="135"/>
      <c r="MY403" s="135"/>
      <c r="MZ403" s="135"/>
      <c r="NA403" s="135"/>
      <c r="NB403" s="135"/>
      <c r="NC403" s="135"/>
      <c r="ND403" s="135"/>
      <c r="NE403" s="135"/>
      <c r="NF403" s="135"/>
      <c r="NG403" s="135"/>
      <c r="NH403" s="135"/>
      <c r="NI403" s="135"/>
      <c r="NJ403" s="135"/>
      <c r="NK403" s="135"/>
      <c r="NL403" s="135"/>
      <c r="NM403" s="135"/>
      <c r="NN403" s="135"/>
      <c r="NO403" s="135"/>
      <c r="NP403" s="135"/>
      <c r="NQ403" s="135"/>
      <c r="NR403" s="135"/>
      <c r="NS403" s="135"/>
      <c r="NT403" s="135"/>
      <c r="NU403" s="135"/>
      <c r="NV403" s="135"/>
      <c r="NW403" s="135"/>
      <c r="NX403" s="135"/>
      <c r="NY403" s="135"/>
      <c r="NZ403" s="135"/>
      <c r="OA403" s="135"/>
      <c r="OB403" s="135"/>
      <c r="OC403" s="135"/>
      <c r="OD403" s="135"/>
      <c r="OE403" s="135"/>
      <c r="OF403" s="135"/>
      <c r="OG403" s="135"/>
      <c r="OH403" s="135"/>
      <c r="OI403" s="135"/>
      <c r="OJ403" s="135"/>
      <c r="OK403" s="135"/>
      <c r="OL403" s="135"/>
      <c r="OM403" s="135"/>
      <c r="ON403" s="135"/>
      <c r="OO403" s="135"/>
      <c r="OP403" s="135"/>
      <c r="OQ403" s="135"/>
      <c r="OR403" s="135"/>
      <c r="OS403" s="135"/>
      <c r="OT403" s="135"/>
      <c r="OU403" s="135"/>
      <c r="OV403" s="135"/>
      <c r="OW403" s="135"/>
      <c r="OX403" s="135"/>
      <c r="OY403" s="135"/>
      <c r="OZ403" s="135"/>
      <c r="PA403" s="135"/>
      <c r="PB403" s="135"/>
      <c r="PC403" s="135"/>
      <c r="PD403" s="135"/>
      <c r="PE403" s="135"/>
      <c r="PF403" s="135"/>
      <c r="PG403" s="135"/>
      <c r="PH403" s="135"/>
      <c r="PI403" s="135"/>
      <c r="PJ403" s="135"/>
      <c r="PK403" s="135"/>
      <c r="PL403" s="135"/>
      <c r="PM403" s="135"/>
      <c r="PN403" s="135"/>
      <c r="PO403" s="135"/>
      <c r="PP403" s="135"/>
      <c r="PQ403" s="135"/>
      <c r="PR403" s="135"/>
      <c r="PS403" s="135"/>
      <c r="PT403" s="135"/>
      <c r="PU403" s="135"/>
      <c r="PV403" s="135"/>
      <c r="PW403" s="135"/>
      <c r="PX403" s="135"/>
      <c r="PY403" s="135"/>
      <c r="PZ403" s="135"/>
      <c r="QA403" s="135"/>
      <c r="QB403" s="135"/>
      <c r="QC403" s="135"/>
      <c r="QD403" s="135"/>
      <c r="QE403" s="135"/>
      <c r="QF403" s="135"/>
      <c r="QG403" s="135"/>
      <c r="QH403" s="135"/>
      <c r="QI403" s="135"/>
      <c r="QJ403" s="135"/>
      <c r="QK403" s="135"/>
      <c r="QL403" s="135"/>
      <c r="QM403" s="135"/>
      <c r="QN403" s="135"/>
      <c r="QO403" s="135"/>
      <c r="QP403" s="135"/>
      <c r="QQ403" s="135"/>
      <c r="QR403" s="135"/>
      <c r="QS403" s="135"/>
      <c r="QT403" s="135"/>
      <c r="QU403" s="135"/>
      <c r="QV403" s="135"/>
      <c r="QW403" s="135"/>
      <c r="QX403" s="135"/>
      <c r="QY403" s="135"/>
      <c r="QZ403" s="135"/>
      <c r="RA403" s="135"/>
      <c r="RB403" s="135"/>
      <c r="RC403" s="135"/>
      <c r="RD403" s="135"/>
      <c r="RE403" s="135"/>
      <c r="RF403" s="135"/>
      <c r="RG403" s="135"/>
      <c r="RH403" s="135"/>
      <c r="RI403" s="135"/>
      <c r="RJ403" s="135"/>
      <c r="RK403" s="135"/>
      <c r="RL403" s="135"/>
      <c r="RM403" s="135"/>
      <c r="RN403" s="135"/>
      <c r="RO403" s="135"/>
      <c r="RP403" s="135"/>
      <c r="RQ403" s="135"/>
      <c r="RR403" s="135"/>
      <c r="RS403" s="135"/>
      <c r="RT403" s="135"/>
      <c r="RU403" s="135"/>
      <c r="RV403" s="135"/>
      <c r="RW403" s="135"/>
      <c r="RX403" s="135"/>
      <c r="RY403" s="135"/>
      <c r="RZ403" s="135"/>
      <c r="SA403" s="135"/>
      <c r="SB403" s="135"/>
      <c r="SC403" s="135"/>
      <c r="SD403" s="135"/>
      <c r="SE403" s="135"/>
      <c r="SF403" s="135"/>
      <c r="SG403" s="135"/>
      <c r="SH403" s="135"/>
      <c r="SI403" s="135"/>
      <c r="SJ403" s="135"/>
      <c r="SK403" s="135"/>
      <c r="SL403" s="135"/>
      <c r="SM403" s="135"/>
      <c r="SN403" s="135"/>
      <c r="SO403" s="135"/>
      <c r="SP403" s="135"/>
      <c r="SQ403" s="135"/>
      <c r="SR403" s="135"/>
      <c r="SS403" s="135"/>
      <c r="ST403" s="135"/>
      <c r="SU403" s="135"/>
      <c r="SV403" s="135"/>
      <c r="SW403" s="135"/>
      <c r="SX403" s="135"/>
      <c r="SY403" s="135"/>
      <c r="SZ403" s="135"/>
      <c r="TA403" s="135"/>
      <c r="TB403" s="135"/>
      <c r="TC403" s="135"/>
      <c r="TD403" s="135"/>
      <c r="TE403" s="135"/>
      <c r="TF403" s="135"/>
      <c r="TG403" s="135"/>
      <c r="TH403" s="135"/>
      <c r="TI403" s="135"/>
      <c r="TJ403" s="135"/>
      <c r="TK403" s="135"/>
      <c r="TL403" s="135"/>
      <c r="TM403" s="135"/>
      <c r="TN403" s="135"/>
      <c r="TO403" s="135"/>
      <c r="TP403" s="135"/>
      <c r="TQ403" s="135"/>
      <c r="TR403" s="135"/>
      <c r="TS403" s="135"/>
      <c r="TT403" s="135"/>
      <c r="TU403" s="135"/>
      <c r="TV403" s="135"/>
      <c r="TW403" s="135"/>
      <c r="TX403" s="135"/>
      <c r="TY403" s="135"/>
      <c r="TZ403" s="135"/>
      <c r="UA403" s="135"/>
      <c r="UB403" s="135"/>
      <c r="UC403" s="135"/>
      <c r="UD403" s="135"/>
      <c r="UE403" s="135"/>
      <c r="UF403" s="135"/>
      <c r="UG403" s="135"/>
      <c r="UH403" s="135"/>
      <c r="UI403" s="135"/>
      <c r="UJ403" s="135"/>
      <c r="UK403" s="135"/>
      <c r="UL403" s="135"/>
      <c r="UM403" s="135"/>
      <c r="UN403" s="135"/>
      <c r="UO403" s="135"/>
      <c r="UP403" s="135"/>
      <c r="UQ403" s="135"/>
    </row>
    <row r="404" spans="1:563" s="9" customFormat="1" x14ac:dyDescent="0.25">
      <c r="A404" s="38">
        <v>398</v>
      </c>
      <c r="B404" s="19" t="s">
        <v>122</v>
      </c>
      <c r="C404" s="19" t="s">
        <v>859</v>
      </c>
      <c r="D404" s="19" t="s">
        <v>394</v>
      </c>
      <c r="E404" s="19" t="s">
        <v>125</v>
      </c>
      <c r="F404" s="20" t="s">
        <v>867</v>
      </c>
      <c r="G404" s="21">
        <v>25000</v>
      </c>
      <c r="H404" s="19">
        <v>0</v>
      </c>
      <c r="I404" s="22">
        <v>25</v>
      </c>
      <c r="J404" s="49">
        <v>717.5</v>
      </c>
      <c r="K404" s="43">
        <f t="shared" si="70"/>
        <v>1774.9999999999998</v>
      </c>
      <c r="L404" s="32">
        <f t="shared" si="71"/>
        <v>275</v>
      </c>
      <c r="M404" s="48">
        <v>760</v>
      </c>
      <c r="N404" s="22">
        <f t="shared" si="72"/>
        <v>1772.5000000000002</v>
      </c>
      <c r="O404" s="22"/>
      <c r="P404" s="22">
        <f t="shared" si="73"/>
        <v>1477.5</v>
      </c>
      <c r="Q404" s="22">
        <f t="shared" si="74"/>
        <v>1502.5</v>
      </c>
      <c r="R404" s="22">
        <f t="shared" si="75"/>
        <v>3822.5</v>
      </c>
      <c r="S404" s="22">
        <f t="shared" si="69"/>
        <v>23497.5</v>
      </c>
      <c r="T404" s="33" t="s">
        <v>41</v>
      </c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</row>
    <row r="405" spans="1:563" s="9" customFormat="1" x14ac:dyDescent="0.25">
      <c r="A405" s="38">
        <v>399</v>
      </c>
      <c r="B405" s="19" t="s">
        <v>578</v>
      </c>
      <c r="C405" s="19" t="s">
        <v>860</v>
      </c>
      <c r="D405" s="19" t="s">
        <v>467</v>
      </c>
      <c r="E405" s="19" t="s">
        <v>790</v>
      </c>
      <c r="F405" s="20" t="s">
        <v>868</v>
      </c>
      <c r="G405" s="21">
        <v>85000</v>
      </c>
      <c r="H405" s="21">
        <v>8576.99</v>
      </c>
      <c r="I405" s="22">
        <v>25</v>
      </c>
      <c r="J405" s="49">
        <v>2439.5</v>
      </c>
      <c r="K405" s="43">
        <f t="shared" si="70"/>
        <v>6034.9999999999991</v>
      </c>
      <c r="L405" s="32">
        <v>851.51</v>
      </c>
      <c r="M405" s="48">
        <v>2584</v>
      </c>
      <c r="N405" s="22">
        <f t="shared" si="72"/>
        <v>6026.5</v>
      </c>
      <c r="O405" s="22"/>
      <c r="P405" s="22">
        <f t="shared" si="73"/>
        <v>5023.5</v>
      </c>
      <c r="Q405" s="22">
        <f t="shared" si="74"/>
        <v>13625.49</v>
      </c>
      <c r="R405" s="22">
        <f t="shared" si="75"/>
        <v>12913.009999999998</v>
      </c>
      <c r="S405" s="22">
        <f t="shared" si="69"/>
        <v>71374.509999999995</v>
      </c>
      <c r="T405" s="33" t="s">
        <v>41</v>
      </c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</row>
    <row r="406" spans="1:563" s="9" customFormat="1" x14ac:dyDescent="0.25">
      <c r="A406" s="38">
        <v>400</v>
      </c>
      <c r="B406" s="19" t="s">
        <v>473</v>
      </c>
      <c r="C406" s="19" t="s">
        <v>860</v>
      </c>
      <c r="D406" s="19" t="s">
        <v>467</v>
      </c>
      <c r="E406" s="19" t="s">
        <v>793</v>
      </c>
      <c r="F406" s="20" t="s">
        <v>868</v>
      </c>
      <c r="G406" s="21">
        <v>75000</v>
      </c>
      <c r="H406" s="21">
        <v>6309.38</v>
      </c>
      <c r="I406" s="22">
        <v>25</v>
      </c>
      <c r="J406" s="49">
        <v>2152.5</v>
      </c>
      <c r="K406" s="43">
        <f t="shared" si="70"/>
        <v>5324.9999999999991</v>
      </c>
      <c r="L406" s="32">
        <f t="shared" si="71"/>
        <v>825.00000000000011</v>
      </c>
      <c r="M406" s="48">
        <v>2280</v>
      </c>
      <c r="N406" s="22">
        <f t="shared" si="72"/>
        <v>5317.5</v>
      </c>
      <c r="O406" s="22"/>
      <c r="P406" s="22">
        <f t="shared" si="73"/>
        <v>4432.5</v>
      </c>
      <c r="Q406" s="22">
        <f t="shared" si="74"/>
        <v>10766.880000000001</v>
      </c>
      <c r="R406" s="22">
        <f t="shared" si="75"/>
        <v>11467.5</v>
      </c>
      <c r="S406" s="22">
        <f t="shared" si="69"/>
        <v>64233.119999999995</v>
      </c>
      <c r="T406" s="33" t="s">
        <v>41</v>
      </c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</row>
    <row r="407" spans="1:563" s="9" customFormat="1" x14ac:dyDescent="0.25">
      <c r="A407" s="38">
        <v>401</v>
      </c>
      <c r="B407" s="19" t="s">
        <v>476</v>
      </c>
      <c r="C407" s="19" t="s">
        <v>859</v>
      </c>
      <c r="D407" s="19" t="s">
        <v>467</v>
      </c>
      <c r="E407" s="19" t="s">
        <v>793</v>
      </c>
      <c r="F407" s="20" t="s">
        <v>868</v>
      </c>
      <c r="G407" s="21">
        <v>75000</v>
      </c>
      <c r="H407" s="21">
        <v>5623.19</v>
      </c>
      <c r="I407" s="22">
        <v>25</v>
      </c>
      <c r="J407" s="49">
        <v>2152.5</v>
      </c>
      <c r="K407" s="43">
        <f t="shared" si="70"/>
        <v>5324.9999999999991</v>
      </c>
      <c r="L407" s="32">
        <f t="shared" si="71"/>
        <v>825.00000000000011</v>
      </c>
      <c r="M407" s="48">
        <v>2280</v>
      </c>
      <c r="N407" s="22">
        <f t="shared" si="72"/>
        <v>5317.5</v>
      </c>
      <c r="O407" s="22"/>
      <c r="P407" s="22">
        <f t="shared" si="73"/>
        <v>4432.5</v>
      </c>
      <c r="Q407" s="22">
        <f t="shared" si="74"/>
        <v>10080.689999999999</v>
      </c>
      <c r="R407" s="22">
        <f t="shared" si="75"/>
        <v>11467.5</v>
      </c>
      <c r="S407" s="22">
        <f t="shared" si="69"/>
        <v>64919.31</v>
      </c>
      <c r="T407" s="33" t="s">
        <v>41</v>
      </c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</row>
    <row r="408" spans="1:563" s="9" customFormat="1" x14ac:dyDescent="0.25">
      <c r="A408" s="38">
        <v>402</v>
      </c>
      <c r="B408" s="19" t="s">
        <v>489</v>
      </c>
      <c r="C408" s="19" t="s">
        <v>859</v>
      </c>
      <c r="D408" s="19" t="s">
        <v>467</v>
      </c>
      <c r="E408" s="19" t="s">
        <v>793</v>
      </c>
      <c r="F408" s="20" t="s">
        <v>868</v>
      </c>
      <c r="G408" s="21">
        <v>75000</v>
      </c>
      <c r="H408" s="21">
        <v>6309.38</v>
      </c>
      <c r="I408" s="22">
        <v>25</v>
      </c>
      <c r="J408" s="49">
        <v>2152.5</v>
      </c>
      <c r="K408" s="43">
        <f>+G408*7.1%</f>
        <v>5324.9999999999991</v>
      </c>
      <c r="L408" s="32">
        <f>+G408*1.1%</f>
        <v>825.00000000000011</v>
      </c>
      <c r="M408" s="48">
        <v>2280</v>
      </c>
      <c r="N408" s="22">
        <f>+G408*7.09%</f>
        <v>5317.5</v>
      </c>
      <c r="O408" s="22"/>
      <c r="P408" s="22">
        <f>+J408+M408</f>
        <v>4432.5</v>
      </c>
      <c r="Q408" s="22">
        <f t="shared" si="74"/>
        <v>10766.880000000001</v>
      </c>
      <c r="R408" s="22">
        <f t="shared" si="75"/>
        <v>11467.5</v>
      </c>
      <c r="S408" s="22">
        <f>+G408-Q408</f>
        <v>64233.119999999995</v>
      </c>
      <c r="T408" s="33" t="s">
        <v>41</v>
      </c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</row>
    <row r="409" spans="1:563" s="9" customFormat="1" x14ac:dyDescent="0.25">
      <c r="A409" s="38">
        <v>403</v>
      </c>
      <c r="B409" s="19" t="s">
        <v>437</v>
      </c>
      <c r="C409" s="19" t="s">
        <v>859</v>
      </c>
      <c r="D409" s="19" t="s">
        <v>467</v>
      </c>
      <c r="E409" s="19" t="s">
        <v>135</v>
      </c>
      <c r="F409" s="20" t="s">
        <v>868</v>
      </c>
      <c r="G409" s="21">
        <v>70000</v>
      </c>
      <c r="H409" s="21">
        <v>4682.29</v>
      </c>
      <c r="I409" s="22">
        <v>25</v>
      </c>
      <c r="J409" s="49">
        <v>2009</v>
      </c>
      <c r="K409" s="43">
        <f t="shared" si="70"/>
        <v>4970</v>
      </c>
      <c r="L409" s="32">
        <f t="shared" si="71"/>
        <v>770.00000000000011</v>
      </c>
      <c r="M409" s="48">
        <v>2128</v>
      </c>
      <c r="N409" s="22">
        <f t="shared" si="72"/>
        <v>4963</v>
      </c>
      <c r="O409" s="22"/>
      <c r="P409" s="22">
        <f t="shared" si="73"/>
        <v>4137</v>
      </c>
      <c r="Q409" s="22">
        <f t="shared" si="74"/>
        <v>8844.2900000000009</v>
      </c>
      <c r="R409" s="22">
        <f t="shared" si="75"/>
        <v>10703</v>
      </c>
      <c r="S409" s="22">
        <f t="shared" si="69"/>
        <v>61155.71</v>
      </c>
      <c r="T409" s="33" t="s">
        <v>41</v>
      </c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</row>
    <row r="410" spans="1:563" s="9" customFormat="1" x14ac:dyDescent="0.25">
      <c r="A410" s="38">
        <v>404</v>
      </c>
      <c r="B410" s="19" t="s">
        <v>468</v>
      </c>
      <c r="C410" s="19" t="s">
        <v>859</v>
      </c>
      <c r="D410" s="19" t="s">
        <v>467</v>
      </c>
      <c r="E410" s="19" t="s">
        <v>135</v>
      </c>
      <c r="F410" s="20" t="s">
        <v>867</v>
      </c>
      <c r="G410" s="21">
        <v>85000</v>
      </c>
      <c r="H410" s="21">
        <v>8148.13</v>
      </c>
      <c r="I410" s="22">
        <v>25</v>
      </c>
      <c r="J410" s="49">
        <v>2439.5</v>
      </c>
      <c r="K410" s="43">
        <f t="shared" si="70"/>
        <v>6034.9999999999991</v>
      </c>
      <c r="L410" s="32">
        <v>851.51</v>
      </c>
      <c r="M410" s="48">
        <v>2584</v>
      </c>
      <c r="N410" s="22">
        <f t="shared" si="72"/>
        <v>6026.5</v>
      </c>
      <c r="O410" s="22"/>
      <c r="P410" s="22">
        <f t="shared" si="73"/>
        <v>5023.5</v>
      </c>
      <c r="Q410" s="22">
        <f t="shared" si="74"/>
        <v>13196.630000000001</v>
      </c>
      <c r="R410" s="22">
        <f t="shared" si="75"/>
        <v>12913.009999999998</v>
      </c>
      <c r="S410" s="22">
        <f t="shared" si="69"/>
        <v>71803.37</v>
      </c>
      <c r="T410" s="33" t="s">
        <v>41</v>
      </c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</row>
    <row r="411" spans="1:563" s="9" customFormat="1" x14ac:dyDescent="0.25">
      <c r="A411" s="38">
        <v>405</v>
      </c>
      <c r="B411" s="19" t="s">
        <v>469</v>
      </c>
      <c r="C411" s="19" t="s">
        <v>860</v>
      </c>
      <c r="D411" s="19" t="s">
        <v>467</v>
      </c>
      <c r="E411" s="19" t="s">
        <v>135</v>
      </c>
      <c r="F411" s="20" t="s">
        <v>868</v>
      </c>
      <c r="G411" s="21">
        <v>70000</v>
      </c>
      <c r="H411" s="21">
        <v>5368.48</v>
      </c>
      <c r="I411" s="22">
        <v>25</v>
      </c>
      <c r="J411" s="49">
        <v>2009</v>
      </c>
      <c r="K411" s="43">
        <f t="shared" si="70"/>
        <v>4970</v>
      </c>
      <c r="L411" s="32">
        <f t="shared" si="71"/>
        <v>770.00000000000011</v>
      </c>
      <c r="M411" s="48">
        <v>2128</v>
      </c>
      <c r="N411" s="22">
        <f t="shared" si="72"/>
        <v>4963</v>
      </c>
      <c r="O411" s="22"/>
      <c r="P411" s="22">
        <f t="shared" si="73"/>
        <v>4137</v>
      </c>
      <c r="Q411" s="22">
        <f t="shared" si="74"/>
        <v>9530.48</v>
      </c>
      <c r="R411" s="22">
        <f t="shared" si="75"/>
        <v>10703</v>
      </c>
      <c r="S411" s="22">
        <f t="shared" si="69"/>
        <v>60469.520000000004</v>
      </c>
      <c r="T411" s="33" t="s">
        <v>41</v>
      </c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</row>
    <row r="412" spans="1:563" s="9" customFormat="1" x14ac:dyDescent="0.25">
      <c r="A412" s="38">
        <v>406</v>
      </c>
      <c r="B412" s="19" t="s">
        <v>470</v>
      </c>
      <c r="C412" s="19" t="s">
        <v>859</v>
      </c>
      <c r="D412" s="19" t="s">
        <v>467</v>
      </c>
      <c r="E412" s="19" t="s">
        <v>135</v>
      </c>
      <c r="F412" s="20" t="s">
        <v>868</v>
      </c>
      <c r="G412" s="21">
        <v>70000</v>
      </c>
      <c r="H412" s="21">
        <v>5368.48</v>
      </c>
      <c r="I412" s="22">
        <v>25</v>
      </c>
      <c r="J412" s="49">
        <v>2009</v>
      </c>
      <c r="K412" s="43">
        <f t="shared" si="70"/>
        <v>4970</v>
      </c>
      <c r="L412" s="32">
        <f t="shared" si="71"/>
        <v>770.00000000000011</v>
      </c>
      <c r="M412" s="48">
        <v>2128</v>
      </c>
      <c r="N412" s="22">
        <f t="shared" si="72"/>
        <v>4963</v>
      </c>
      <c r="O412" s="22"/>
      <c r="P412" s="22">
        <f t="shared" si="73"/>
        <v>4137</v>
      </c>
      <c r="Q412" s="22">
        <f t="shared" si="74"/>
        <v>9530.48</v>
      </c>
      <c r="R412" s="22">
        <f t="shared" si="75"/>
        <v>10703</v>
      </c>
      <c r="S412" s="22">
        <f t="shared" si="69"/>
        <v>60469.520000000004</v>
      </c>
      <c r="T412" s="33" t="s">
        <v>41</v>
      </c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</row>
    <row r="413" spans="1:563" s="9" customFormat="1" x14ac:dyDescent="0.25">
      <c r="A413" s="38">
        <v>407</v>
      </c>
      <c r="B413" s="19" t="s">
        <v>502</v>
      </c>
      <c r="C413" s="19" t="s">
        <v>860</v>
      </c>
      <c r="D413" s="19" t="s">
        <v>467</v>
      </c>
      <c r="E413" s="19" t="s">
        <v>135</v>
      </c>
      <c r="F413" s="20" t="s">
        <v>868</v>
      </c>
      <c r="G413" s="29">
        <v>70000</v>
      </c>
      <c r="H413" s="29">
        <v>5025.38</v>
      </c>
      <c r="I413" s="22">
        <v>25</v>
      </c>
      <c r="J413" s="50">
        <v>2009</v>
      </c>
      <c r="K413" s="46">
        <f t="shared" si="70"/>
        <v>4970</v>
      </c>
      <c r="L413" s="32">
        <f t="shared" si="71"/>
        <v>770.00000000000011</v>
      </c>
      <c r="M413" s="58">
        <v>2128</v>
      </c>
      <c r="N413" s="31">
        <f t="shared" si="72"/>
        <v>4963</v>
      </c>
      <c r="O413" s="31"/>
      <c r="P413" s="31">
        <f t="shared" si="73"/>
        <v>4137</v>
      </c>
      <c r="Q413" s="22">
        <f t="shared" si="74"/>
        <v>9187.380000000001</v>
      </c>
      <c r="R413" s="22">
        <f t="shared" si="75"/>
        <v>10703</v>
      </c>
      <c r="S413" s="31">
        <f t="shared" si="69"/>
        <v>60812.619999999995</v>
      </c>
      <c r="T413" s="33" t="s">
        <v>41</v>
      </c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</row>
    <row r="414" spans="1:563" s="9" customFormat="1" x14ac:dyDescent="0.25">
      <c r="A414" s="38">
        <v>408</v>
      </c>
      <c r="B414" s="19" t="s">
        <v>732</v>
      </c>
      <c r="C414" s="19" t="s">
        <v>859</v>
      </c>
      <c r="D414" s="19" t="s">
        <v>467</v>
      </c>
      <c r="E414" s="19" t="s">
        <v>135</v>
      </c>
      <c r="F414" s="20" t="s">
        <v>868</v>
      </c>
      <c r="G414" s="29">
        <v>70000</v>
      </c>
      <c r="H414" s="29">
        <v>5025.38</v>
      </c>
      <c r="I414" s="22">
        <v>25</v>
      </c>
      <c r="J414" s="50">
        <v>2009</v>
      </c>
      <c r="K414" s="46">
        <f t="shared" si="70"/>
        <v>4970</v>
      </c>
      <c r="L414" s="32">
        <f t="shared" si="71"/>
        <v>770.00000000000011</v>
      </c>
      <c r="M414" s="58">
        <v>2128</v>
      </c>
      <c r="N414" s="31">
        <f t="shared" si="72"/>
        <v>4963</v>
      </c>
      <c r="O414" s="31"/>
      <c r="P414" s="31">
        <f t="shared" si="73"/>
        <v>4137</v>
      </c>
      <c r="Q414" s="22">
        <f t="shared" si="74"/>
        <v>9187.380000000001</v>
      </c>
      <c r="R414" s="22">
        <f t="shared" si="75"/>
        <v>10703</v>
      </c>
      <c r="S414" s="31">
        <f t="shared" si="69"/>
        <v>60812.619999999995</v>
      </c>
      <c r="T414" s="33" t="s">
        <v>41</v>
      </c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</row>
    <row r="415" spans="1:563" s="9" customFormat="1" x14ac:dyDescent="0.25">
      <c r="A415" s="38">
        <v>409</v>
      </c>
      <c r="B415" s="19" t="s">
        <v>471</v>
      </c>
      <c r="C415" s="19" t="s">
        <v>860</v>
      </c>
      <c r="D415" s="19" t="s">
        <v>467</v>
      </c>
      <c r="E415" s="19" t="s">
        <v>135</v>
      </c>
      <c r="F415" s="20" t="s">
        <v>868</v>
      </c>
      <c r="G415" s="21">
        <v>70000</v>
      </c>
      <c r="H415" s="21">
        <v>5368.48</v>
      </c>
      <c r="I415" s="22">
        <v>25</v>
      </c>
      <c r="J415" s="49">
        <v>2009</v>
      </c>
      <c r="K415" s="43">
        <f t="shared" si="70"/>
        <v>4970</v>
      </c>
      <c r="L415" s="32">
        <f t="shared" si="71"/>
        <v>770.00000000000011</v>
      </c>
      <c r="M415" s="48">
        <v>2128</v>
      </c>
      <c r="N415" s="22">
        <f t="shared" si="72"/>
        <v>4963</v>
      </c>
      <c r="O415" s="22"/>
      <c r="P415" s="22">
        <f t="shared" si="73"/>
        <v>4137</v>
      </c>
      <c r="Q415" s="22">
        <f t="shared" si="74"/>
        <v>9530.48</v>
      </c>
      <c r="R415" s="22">
        <f t="shared" si="75"/>
        <v>10703</v>
      </c>
      <c r="S415" s="22">
        <f t="shared" si="69"/>
        <v>60469.520000000004</v>
      </c>
      <c r="T415" s="33" t="s">
        <v>41</v>
      </c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</row>
    <row r="416" spans="1:563" s="9" customFormat="1" x14ac:dyDescent="0.25">
      <c r="A416" s="38">
        <v>410</v>
      </c>
      <c r="B416" s="19" t="s">
        <v>472</v>
      </c>
      <c r="C416" s="19" t="s">
        <v>859</v>
      </c>
      <c r="D416" s="19" t="s">
        <v>467</v>
      </c>
      <c r="E416" s="19" t="s">
        <v>135</v>
      </c>
      <c r="F416" s="20" t="s">
        <v>868</v>
      </c>
      <c r="G416" s="21">
        <v>70000</v>
      </c>
      <c r="H416" s="21">
        <v>5368.48</v>
      </c>
      <c r="I416" s="22">
        <v>25</v>
      </c>
      <c r="J416" s="49">
        <v>2009</v>
      </c>
      <c r="K416" s="43">
        <f t="shared" si="70"/>
        <v>4970</v>
      </c>
      <c r="L416" s="32">
        <f t="shared" si="71"/>
        <v>770.00000000000011</v>
      </c>
      <c r="M416" s="48">
        <v>2128</v>
      </c>
      <c r="N416" s="22">
        <f t="shared" si="72"/>
        <v>4963</v>
      </c>
      <c r="O416" s="22"/>
      <c r="P416" s="22">
        <f t="shared" si="73"/>
        <v>4137</v>
      </c>
      <c r="Q416" s="22">
        <f t="shared" si="74"/>
        <v>9530.48</v>
      </c>
      <c r="R416" s="22">
        <f t="shared" si="75"/>
        <v>10703</v>
      </c>
      <c r="S416" s="22">
        <f t="shared" si="69"/>
        <v>60469.520000000004</v>
      </c>
      <c r="T416" s="33" t="s">
        <v>41</v>
      </c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</row>
    <row r="417" spans="1:563" s="9" customFormat="1" x14ac:dyDescent="0.25">
      <c r="A417" s="38">
        <v>411</v>
      </c>
      <c r="B417" s="19" t="s">
        <v>474</v>
      </c>
      <c r="C417" s="19" t="s">
        <v>859</v>
      </c>
      <c r="D417" s="19" t="s">
        <v>467</v>
      </c>
      <c r="E417" s="19" t="s">
        <v>135</v>
      </c>
      <c r="F417" s="20" t="s">
        <v>868</v>
      </c>
      <c r="G417" s="21">
        <v>70000</v>
      </c>
      <c r="H417" s="21">
        <v>5368.48</v>
      </c>
      <c r="I417" s="22">
        <v>25</v>
      </c>
      <c r="J417" s="49">
        <v>2009</v>
      </c>
      <c r="K417" s="43">
        <f t="shared" si="70"/>
        <v>4970</v>
      </c>
      <c r="L417" s="32">
        <f t="shared" si="71"/>
        <v>770.00000000000011</v>
      </c>
      <c r="M417" s="48">
        <v>2128</v>
      </c>
      <c r="N417" s="22">
        <f t="shared" si="72"/>
        <v>4963</v>
      </c>
      <c r="O417" s="22"/>
      <c r="P417" s="22">
        <f t="shared" si="73"/>
        <v>4137</v>
      </c>
      <c r="Q417" s="22">
        <f t="shared" si="74"/>
        <v>9530.48</v>
      </c>
      <c r="R417" s="22">
        <f t="shared" si="75"/>
        <v>10703</v>
      </c>
      <c r="S417" s="22">
        <f t="shared" si="69"/>
        <v>60469.520000000004</v>
      </c>
      <c r="T417" s="33" t="s">
        <v>41</v>
      </c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</row>
    <row r="418" spans="1:563" s="9" customFormat="1" x14ac:dyDescent="0.25">
      <c r="A418" s="38">
        <v>412</v>
      </c>
      <c r="B418" s="19" t="s">
        <v>475</v>
      </c>
      <c r="C418" s="19" t="s">
        <v>860</v>
      </c>
      <c r="D418" s="19" t="s">
        <v>467</v>
      </c>
      <c r="E418" s="19" t="s">
        <v>135</v>
      </c>
      <c r="F418" s="20" t="s">
        <v>868</v>
      </c>
      <c r="G418" s="21">
        <v>70000</v>
      </c>
      <c r="H418" s="21">
        <v>5368.48</v>
      </c>
      <c r="I418" s="22">
        <v>25</v>
      </c>
      <c r="J418" s="49">
        <v>2009</v>
      </c>
      <c r="K418" s="43">
        <f t="shared" si="70"/>
        <v>4970</v>
      </c>
      <c r="L418" s="32">
        <f t="shared" si="71"/>
        <v>770.00000000000011</v>
      </c>
      <c r="M418" s="48">
        <v>2128</v>
      </c>
      <c r="N418" s="22">
        <f t="shared" si="72"/>
        <v>4963</v>
      </c>
      <c r="O418" s="22"/>
      <c r="P418" s="22">
        <f t="shared" si="73"/>
        <v>4137</v>
      </c>
      <c r="Q418" s="22">
        <f t="shared" si="74"/>
        <v>9530.48</v>
      </c>
      <c r="R418" s="22">
        <f t="shared" si="75"/>
        <v>10703</v>
      </c>
      <c r="S418" s="22">
        <f t="shared" si="69"/>
        <v>60469.520000000004</v>
      </c>
      <c r="T418" s="33" t="s">
        <v>41</v>
      </c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</row>
    <row r="419" spans="1:563" s="9" customFormat="1" x14ac:dyDescent="0.25">
      <c r="A419" s="38">
        <v>413</v>
      </c>
      <c r="B419" s="19" t="s">
        <v>477</v>
      </c>
      <c r="C419" s="19" t="s">
        <v>859</v>
      </c>
      <c r="D419" s="19" t="s">
        <v>467</v>
      </c>
      <c r="E419" s="19" t="s">
        <v>135</v>
      </c>
      <c r="F419" s="20" t="s">
        <v>868</v>
      </c>
      <c r="G419" s="21">
        <v>70000</v>
      </c>
      <c r="H419" s="21">
        <v>5368.48</v>
      </c>
      <c r="I419" s="22">
        <v>25</v>
      </c>
      <c r="J419" s="49">
        <v>2009</v>
      </c>
      <c r="K419" s="43">
        <f t="shared" si="70"/>
        <v>4970</v>
      </c>
      <c r="L419" s="32">
        <f t="shared" si="71"/>
        <v>770.00000000000011</v>
      </c>
      <c r="M419" s="48">
        <v>2128</v>
      </c>
      <c r="N419" s="22">
        <f t="shared" si="72"/>
        <v>4963</v>
      </c>
      <c r="O419" s="22"/>
      <c r="P419" s="22">
        <f t="shared" si="73"/>
        <v>4137</v>
      </c>
      <c r="Q419" s="22">
        <f t="shared" si="74"/>
        <v>9530.48</v>
      </c>
      <c r="R419" s="22">
        <f t="shared" si="75"/>
        <v>10703</v>
      </c>
      <c r="S419" s="22">
        <f t="shared" si="69"/>
        <v>60469.520000000004</v>
      </c>
      <c r="T419" s="33" t="s">
        <v>41</v>
      </c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</row>
    <row r="420" spans="1:563" s="9" customFormat="1" x14ac:dyDescent="0.25">
      <c r="A420" s="38">
        <v>414</v>
      </c>
      <c r="B420" s="19" t="s">
        <v>478</v>
      </c>
      <c r="C420" s="19" t="s">
        <v>859</v>
      </c>
      <c r="D420" s="19" t="s">
        <v>467</v>
      </c>
      <c r="E420" s="19" t="s">
        <v>135</v>
      </c>
      <c r="F420" s="20" t="s">
        <v>868</v>
      </c>
      <c r="G420" s="21">
        <v>70000</v>
      </c>
      <c r="H420" s="21">
        <v>5025.38</v>
      </c>
      <c r="I420" s="22">
        <v>25</v>
      </c>
      <c r="J420" s="49">
        <v>2009</v>
      </c>
      <c r="K420" s="43">
        <f t="shared" si="70"/>
        <v>4970</v>
      </c>
      <c r="L420" s="32">
        <f t="shared" si="71"/>
        <v>770.00000000000011</v>
      </c>
      <c r="M420" s="48">
        <v>2128</v>
      </c>
      <c r="N420" s="22">
        <f t="shared" si="72"/>
        <v>4963</v>
      </c>
      <c r="O420" s="22"/>
      <c r="P420" s="22">
        <f t="shared" si="73"/>
        <v>4137</v>
      </c>
      <c r="Q420" s="22">
        <f t="shared" si="74"/>
        <v>9187.380000000001</v>
      </c>
      <c r="R420" s="22">
        <f t="shared" si="75"/>
        <v>10703</v>
      </c>
      <c r="S420" s="22">
        <f t="shared" si="69"/>
        <v>60812.619999999995</v>
      </c>
      <c r="T420" s="33" t="s">
        <v>41</v>
      </c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</row>
    <row r="421" spans="1:563" s="9" customFormat="1" x14ac:dyDescent="0.25">
      <c r="A421" s="38">
        <v>415</v>
      </c>
      <c r="B421" s="19" t="s">
        <v>479</v>
      </c>
      <c r="C421" s="19" t="s">
        <v>859</v>
      </c>
      <c r="D421" s="19" t="s">
        <v>467</v>
      </c>
      <c r="E421" s="19" t="s">
        <v>135</v>
      </c>
      <c r="F421" s="20" t="s">
        <v>868</v>
      </c>
      <c r="G421" s="21">
        <v>70000</v>
      </c>
      <c r="H421" s="21">
        <v>5368.48</v>
      </c>
      <c r="I421" s="22">
        <v>25</v>
      </c>
      <c r="J421" s="49">
        <v>2009</v>
      </c>
      <c r="K421" s="43">
        <f t="shared" si="70"/>
        <v>4970</v>
      </c>
      <c r="L421" s="32">
        <f t="shared" si="71"/>
        <v>770.00000000000011</v>
      </c>
      <c r="M421" s="48">
        <v>2128</v>
      </c>
      <c r="N421" s="22">
        <f t="shared" si="72"/>
        <v>4963</v>
      </c>
      <c r="O421" s="22"/>
      <c r="P421" s="22">
        <f t="shared" si="73"/>
        <v>4137</v>
      </c>
      <c r="Q421" s="22">
        <f t="shared" si="74"/>
        <v>9530.48</v>
      </c>
      <c r="R421" s="22">
        <f t="shared" si="75"/>
        <v>10703</v>
      </c>
      <c r="S421" s="22">
        <f t="shared" si="69"/>
        <v>60469.520000000004</v>
      </c>
      <c r="T421" s="33" t="s">
        <v>41</v>
      </c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</row>
    <row r="422" spans="1:563" s="9" customFormat="1" x14ac:dyDescent="0.25">
      <c r="A422" s="38">
        <v>416</v>
      </c>
      <c r="B422" s="19" t="s">
        <v>480</v>
      </c>
      <c r="C422" s="19" t="s">
        <v>860</v>
      </c>
      <c r="D422" s="19" t="s">
        <v>467</v>
      </c>
      <c r="E422" s="19" t="s">
        <v>135</v>
      </c>
      <c r="F422" s="20" t="s">
        <v>868</v>
      </c>
      <c r="G422" s="21">
        <v>70000</v>
      </c>
      <c r="H422" s="21">
        <v>5368.48</v>
      </c>
      <c r="I422" s="22">
        <v>25</v>
      </c>
      <c r="J422" s="49">
        <v>2009</v>
      </c>
      <c r="K422" s="43">
        <f t="shared" si="70"/>
        <v>4970</v>
      </c>
      <c r="L422" s="32">
        <f t="shared" si="71"/>
        <v>770.00000000000011</v>
      </c>
      <c r="M422" s="48">
        <v>2128</v>
      </c>
      <c r="N422" s="22">
        <f t="shared" si="72"/>
        <v>4963</v>
      </c>
      <c r="O422" s="22"/>
      <c r="P422" s="22">
        <f t="shared" si="73"/>
        <v>4137</v>
      </c>
      <c r="Q422" s="22">
        <f t="shared" si="74"/>
        <v>9530.48</v>
      </c>
      <c r="R422" s="22">
        <f t="shared" si="75"/>
        <v>10703</v>
      </c>
      <c r="S422" s="22">
        <f t="shared" si="69"/>
        <v>60469.520000000004</v>
      </c>
      <c r="T422" s="33" t="s">
        <v>41</v>
      </c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</row>
    <row r="423" spans="1:563" s="9" customFormat="1" x14ac:dyDescent="0.25">
      <c r="A423" s="38">
        <v>417</v>
      </c>
      <c r="B423" s="19" t="s">
        <v>425</v>
      </c>
      <c r="C423" s="19" t="s">
        <v>859</v>
      </c>
      <c r="D423" s="19" t="s">
        <v>467</v>
      </c>
      <c r="E423" s="19" t="s">
        <v>135</v>
      </c>
      <c r="F423" s="20" t="s">
        <v>868</v>
      </c>
      <c r="G423" s="21">
        <v>70000</v>
      </c>
      <c r="H423" s="21">
        <v>5025.38</v>
      </c>
      <c r="I423" s="22">
        <v>25</v>
      </c>
      <c r="J423" s="49">
        <v>2009</v>
      </c>
      <c r="K423" s="43">
        <f t="shared" si="70"/>
        <v>4970</v>
      </c>
      <c r="L423" s="32">
        <f t="shared" si="71"/>
        <v>770.00000000000011</v>
      </c>
      <c r="M423" s="48">
        <v>2128</v>
      </c>
      <c r="N423" s="22">
        <f t="shared" si="72"/>
        <v>4963</v>
      </c>
      <c r="O423" s="22"/>
      <c r="P423" s="22">
        <f t="shared" si="73"/>
        <v>4137</v>
      </c>
      <c r="Q423" s="22">
        <f t="shared" si="74"/>
        <v>9187.380000000001</v>
      </c>
      <c r="R423" s="22">
        <f t="shared" si="75"/>
        <v>10703</v>
      </c>
      <c r="S423" s="22">
        <f t="shared" si="69"/>
        <v>60812.619999999995</v>
      </c>
      <c r="T423" s="33" t="s">
        <v>41</v>
      </c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</row>
    <row r="424" spans="1:563" s="9" customFormat="1" x14ac:dyDescent="0.25">
      <c r="A424" s="38">
        <v>418</v>
      </c>
      <c r="B424" s="19" t="s">
        <v>482</v>
      </c>
      <c r="C424" s="19" t="s">
        <v>859</v>
      </c>
      <c r="D424" s="19" t="s">
        <v>467</v>
      </c>
      <c r="E424" s="19" t="s">
        <v>135</v>
      </c>
      <c r="F424" s="20" t="s">
        <v>868</v>
      </c>
      <c r="G424" s="21">
        <v>70000</v>
      </c>
      <c r="H424" s="21">
        <v>5368.48</v>
      </c>
      <c r="I424" s="22">
        <v>25</v>
      </c>
      <c r="J424" s="49">
        <v>2009</v>
      </c>
      <c r="K424" s="43">
        <f t="shared" si="70"/>
        <v>4970</v>
      </c>
      <c r="L424" s="32">
        <f t="shared" si="71"/>
        <v>770.00000000000011</v>
      </c>
      <c r="M424" s="48">
        <v>2128</v>
      </c>
      <c r="N424" s="22">
        <f t="shared" si="72"/>
        <v>4963</v>
      </c>
      <c r="O424" s="22"/>
      <c r="P424" s="22">
        <f t="shared" si="73"/>
        <v>4137</v>
      </c>
      <c r="Q424" s="22">
        <f t="shared" si="74"/>
        <v>9530.48</v>
      </c>
      <c r="R424" s="22">
        <f t="shared" si="75"/>
        <v>10703</v>
      </c>
      <c r="S424" s="22">
        <f t="shared" si="69"/>
        <v>60469.520000000004</v>
      </c>
      <c r="T424" s="33" t="s">
        <v>41</v>
      </c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</row>
    <row r="425" spans="1:563" s="9" customFormat="1" x14ac:dyDescent="0.25">
      <c r="A425" s="38">
        <v>419</v>
      </c>
      <c r="B425" s="19" t="s">
        <v>483</v>
      </c>
      <c r="C425" s="19" t="s">
        <v>859</v>
      </c>
      <c r="D425" s="19" t="s">
        <v>467</v>
      </c>
      <c r="E425" s="19" t="s">
        <v>135</v>
      </c>
      <c r="F425" s="20" t="s">
        <v>868</v>
      </c>
      <c r="G425" s="21">
        <v>70000</v>
      </c>
      <c r="H425" s="21">
        <v>5368.48</v>
      </c>
      <c r="I425" s="22">
        <v>25</v>
      </c>
      <c r="J425" s="49">
        <v>2009</v>
      </c>
      <c r="K425" s="43">
        <f t="shared" si="70"/>
        <v>4970</v>
      </c>
      <c r="L425" s="32">
        <f t="shared" si="71"/>
        <v>770.00000000000011</v>
      </c>
      <c r="M425" s="48">
        <v>2128</v>
      </c>
      <c r="N425" s="22">
        <f t="shared" si="72"/>
        <v>4963</v>
      </c>
      <c r="O425" s="22"/>
      <c r="P425" s="22">
        <f t="shared" si="73"/>
        <v>4137</v>
      </c>
      <c r="Q425" s="22">
        <f t="shared" si="74"/>
        <v>9530.48</v>
      </c>
      <c r="R425" s="22">
        <f t="shared" si="75"/>
        <v>10703</v>
      </c>
      <c r="S425" s="22">
        <f t="shared" si="69"/>
        <v>60469.520000000004</v>
      </c>
      <c r="T425" s="33" t="s">
        <v>41</v>
      </c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</row>
    <row r="426" spans="1:563" s="9" customFormat="1" x14ac:dyDescent="0.25">
      <c r="A426" s="38">
        <v>420</v>
      </c>
      <c r="B426" s="19" t="s">
        <v>485</v>
      </c>
      <c r="C426" s="19" t="s">
        <v>859</v>
      </c>
      <c r="D426" s="19" t="s">
        <v>467</v>
      </c>
      <c r="E426" s="19" t="s">
        <v>135</v>
      </c>
      <c r="F426" s="20" t="s">
        <v>868</v>
      </c>
      <c r="G426" s="21">
        <v>70000</v>
      </c>
      <c r="H426" s="21">
        <v>5025.38</v>
      </c>
      <c r="I426" s="22">
        <v>25</v>
      </c>
      <c r="J426" s="49">
        <v>2009</v>
      </c>
      <c r="K426" s="43">
        <f t="shared" si="70"/>
        <v>4970</v>
      </c>
      <c r="L426" s="32">
        <f t="shared" si="71"/>
        <v>770.00000000000011</v>
      </c>
      <c r="M426" s="48">
        <v>2128</v>
      </c>
      <c r="N426" s="22">
        <f t="shared" si="72"/>
        <v>4963</v>
      </c>
      <c r="O426" s="22"/>
      <c r="P426" s="22">
        <f t="shared" si="73"/>
        <v>4137</v>
      </c>
      <c r="Q426" s="22">
        <f t="shared" si="74"/>
        <v>9187.380000000001</v>
      </c>
      <c r="R426" s="22">
        <f t="shared" si="75"/>
        <v>10703</v>
      </c>
      <c r="S426" s="22">
        <f t="shared" si="69"/>
        <v>60812.619999999995</v>
      </c>
      <c r="T426" s="33" t="s">
        <v>41</v>
      </c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</row>
    <row r="427" spans="1:563" s="9" customFormat="1" x14ac:dyDescent="0.25">
      <c r="A427" s="38">
        <v>421</v>
      </c>
      <c r="B427" s="19" t="s">
        <v>491</v>
      </c>
      <c r="C427" s="19" t="s">
        <v>859</v>
      </c>
      <c r="D427" s="19" t="s">
        <v>467</v>
      </c>
      <c r="E427" s="19" t="s">
        <v>135</v>
      </c>
      <c r="F427" s="20" t="s">
        <v>868</v>
      </c>
      <c r="G427" s="21">
        <v>70000</v>
      </c>
      <c r="H427" s="21">
        <v>5368.48</v>
      </c>
      <c r="I427" s="22">
        <v>25</v>
      </c>
      <c r="J427" s="49">
        <v>2009</v>
      </c>
      <c r="K427" s="43">
        <f t="shared" ref="K427:K439" si="76">+G427*7.1%</f>
        <v>4970</v>
      </c>
      <c r="L427" s="32">
        <f t="shared" ref="L427:L439" si="77">+G427*1.1%</f>
        <v>770.00000000000011</v>
      </c>
      <c r="M427" s="48">
        <v>2128</v>
      </c>
      <c r="N427" s="22">
        <f t="shared" ref="N427:N439" si="78">+G427*7.09%</f>
        <v>4963</v>
      </c>
      <c r="O427" s="22"/>
      <c r="P427" s="22">
        <f t="shared" ref="P427:P439" si="79">+J427+M427</f>
        <v>4137</v>
      </c>
      <c r="Q427" s="22">
        <f t="shared" si="74"/>
        <v>9530.48</v>
      </c>
      <c r="R427" s="22">
        <f t="shared" si="75"/>
        <v>10703</v>
      </c>
      <c r="S427" s="22">
        <f t="shared" ref="S427:S439" si="80">+G427-Q427</f>
        <v>60469.520000000004</v>
      </c>
      <c r="T427" s="33" t="s">
        <v>41</v>
      </c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</row>
    <row r="428" spans="1:563" s="9" customFormat="1" x14ac:dyDescent="0.25">
      <c r="A428" s="38">
        <v>422</v>
      </c>
      <c r="B428" s="19" t="s">
        <v>493</v>
      </c>
      <c r="C428" s="19" t="s">
        <v>859</v>
      </c>
      <c r="D428" s="19" t="s">
        <v>467</v>
      </c>
      <c r="E428" s="19" t="s">
        <v>135</v>
      </c>
      <c r="F428" s="20" t="s">
        <v>868</v>
      </c>
      <c r="G428" s="21">
        <v>70000</v>
      </c>
      <c r="H428" s="21">
        <v>5368.48</v>
      </c>
      <c r="I428" s="22">
        <v>25</v>
      </c>
      <c r="J428" s="49">
        <v>2009</v>
      </c>
      <c r="K428" s="43">
        <f t="shared" si="76"/>
        <v>4970</v>
      </c>
      <c r="L428" s="32">
        <f t="shared" si="77"/>
        <v>770.00000000000011</v>
      </c>
      <c r="M428" s="48">
        <v>2128</v>
      </c>
      <c r="N428" s="22">
        <f t="shared" si="78"/>
        <v>4963</v>
      </c>
      <c r="O428" s="22"/>
      <c r="P428" s="22">
        <f t="shared" si="79"/>
        <v>4137</v>
      </c>
      <c r="Q428" s="22">
        <f t="shared" si="74"/>
        <v>9530.48</v>
      </c>
      <c r="R428" s="22">
        <f t="shared" si="75"/>
        <v>10703</v>
      </c>
      <c r="S428" s="22">
        <f t="shared" si="80"/>
        <v>60469.520000000004</v>
      </c>
      <c r="T428" s="33" t="s">
        <v>41</v>
      </c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</row>
    <row r="429" spans="1:563" s="9" customFormat="1" x14ac:dyDescent="0.25">
      <c r="A429" s="38">
        <v>423</v>
      </c>
      <c r="B429" s="19" t="s">
        <v>494</v>
      </c>
      <c r="C429" s="19" t="s">
        <v>859</v>
      </c>
      <c r="D429" s="19" t="s">
        <v>467</v>
      </c>
      <c r="E429" s="19" t="s">
        <v>135</v>
      </c>
      <c r="F429" s="20" t="s">
        <v>868</v>
      </c>
      <c r="G429" s="21">
        <v>70000</v>
      </c>
      <c r="H429" s="21">
        <v>5368.48</v>
      </c>
      <c r="I429" s="22">
        <v>25</v>
      </c>
      <c r="J429" s="49">
        <v>2009</v>
      </c>
      <c r="K429" s="43">
        <f t="shared" si="76"/>
        <v>4970</v>
      </c>
      <c r="L429" s="32">
        <f t="shared" si="77"/>
        <v>770.00000000000011</v>
      </c>
      <c r="M429" s="48">
        <v>2128</v>
      </c>
      <c r="N429" s="22">
        <f t="shared" si="78"/>
        <v>4963</v>
      </c>
      <c r="O429" s="22"/>
      <c r="P429" s="22">
        <f t="shared" si="79"/>
        <v>4137</v>
      </c>
      <c r="Q429" s="22">
        <f t="shared" si="74"/>
        <v>9530.48</v>
      </c>
      <c r="R429" s="22">
        <f t="shared" si="75"/>
        <v>10703</v>
      </c>
      <c r="S429" s="22">
        <f t="shared" si="80"/>
        <v>60469.520000000004</v>
      </c>
      <c r="T429" s="33" t="s">
        <v>41</v>
      </c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</row>
    <row r="430" spans="1:563" s="9" customFormat="1" x14ac:dyDescent="0.25">
      <c r="A430" s="38">
        <v>424</v>
      </c>
      <c r="B430" s="19" t="s">
        <v>495</v>
      </c>
      <c r="C430" s="19" t="s">
        <v>860</v>
      </c>
      <c r="D430" s="19" t="s">
        <v>467</v>
      </c>
      <c r="E430" s="19" t="s">
        <v>135</v>
      </c>
      <c r="F430" s="20" t="s">
        <v>867</v>
      </c>
      <c r="G430" s="21">
        <v>70000</v>
      </c>
      <c r="H430" s="21">
        <v>5368.48</v>
      </c>
      <c r="I430" s="22">
        <v>25</v>
      </c>
      <c r="J430" s="49">
        <v>2009</v>
      </c>
      <c r="K430" s="43">
        <f t="shared" si="76"/>
        <v>4970</v>
      </c>
      <c r="L430" s="32">
        <f t="shared" si="77"/>
        <v>770.00000000000011</v>
      </c>
      <c r="M430" s="48">
        <v>2128</v>
      </c>
      <c r="N430" s="22">
        <f t="shared" si="78"/>
        <v>4963</v>
      </c>
      <c r="O430" s="22"/>
      <c r="P430" s="22">
        <f t="shared" si="79"/>
        <v>4137</v>
      </c>
      <c r="Q430" s="22">
        <f t="shared" si="74"/>
        <v>9530.48</v>
      </c>
      <c r="R430" s="22">
        <f t="shared" si="75"/>
        <v>10703</v>
      </c>
      <c r="S430" s="22">
        <f t="shared" si="80"/>
        <v>60469.520000000004</v>
      </c>
      <c r="T430" s="33" t="s">
        <v>41</v>
      </c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</row>
    <row r="431" spans="1:563" s="9" customFormat="1" x14ac:dyDescent="0.25">
      <c r="A431" s="38">
        <v>425</v>
      </c>
      <c r="B431" s="19" t="s">
        <v>497</v>
      </c>
      <c r="C431" s="19" t="s">
        <v>859</v>
      </c>
      <c r="D431" s="19" t="s">
        <v>467</v>
      </c>
      <c r="E431" s="19" t="s">
        <v>135</v>
      </c>
      <c r="F431" s="20" t="s">
        <v>868</v>
      </c>
      <c r="G431" s="21">
        <v>70000</v>
      </c>
      <c r="H431" s="21">
        <v>4339.2</v>
      </c>
      <c r="I431" s="22">
        <v>25</v>
      </c>
      <c r="J431" s="49">
        <v>2009</v>
      </c>
      <c r="K431" s="43">
        <f t="shared" si="76"/>
        <v>4970</v>
      </c>
      <c r="L431" s="32">
        <f t="shared" si="77"/>
        <v>770.00000000000011</v>
      </c>
      <c r="M431" s="48">
        <v>2128</v>
      </c>
      <c r="N431" s="22">
        <f t="shared" si="78"/>
        <v>4963</v>
      </c>
      <c r="O431" s="22"/>
      <c r="P431" s="22">
        <f t="shared" si="79"/>
        <v>4137</v>
      </c>
      <c r="Q431" s="22">
        <f t="shared" si="74"/>
        <v>8501.2000000000007</v>
      </c>
      <c r="R431" s="22">
        <f t="shared" si="75"/>
        <v>10703</v>
      </c>
      <c r="S431" s="22">
        <f t="shared" si="80"/>
        <v>61498.8</v>
      </c>
      <c r="T431" s="33" t="s">
        <v>41</v>
      </c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</row>
    <row r="432" spans="1:563" s="9" customFormat="1" x14ac:dyDescent="0.25">
      <c r="A432" s="38">
        <v>426</v>
      </c>
      <c r="B432" s="19" t="s">
        <v>498</v>
      </c>
      <c r="C432" s="19" t="s">
        <v>859</v>
      </c>
      <c r="D432" s="19" t="s">
        <v>467</v>
      </c>
      <c r="E432" s="19" t="s">
        <v>135</v>
      </c>
      <c r="F432" s="20" t="s">
        <v>868</v>
      </c>
      <c r="G432" s="21">
        <v>70000</v>
      </c>
      <c r="H432" s="21">
        <v>5368.48</v>
      </c>
      <c r="I432" s="22">
        <v>25</v>
      </c>
      <c r="J432" s="49">
        <v>2009</v>
      </c>
      <c r="K432" s="43">
        <f t="shared" si="76"/>
        <v>4970</v>
      </c>
      <c r="L432" s="32">
        <f t="shared" si="77"/>
        <v>770.00000000000011</v>
      </c>
      <c r="M432" s="48">
        <v>2128</v>
      </c>
      <c r="N432" s="22">
        <f t="shared" si="78"/>
        <v>4963</v>
      </c>
      <c r="O432" s="22"/>
      <c r="P432" s="22">
        <f t="shared" si="79"/>
        <v>4137</v>
      </c>
      <c r="Q432" s="22">
        <f t="shared" si="74"/>
        <v>9530.48</v>
      </c>
      <c r="R432" s="22">
        <f t="shared" si="75"/>
        <v>10703</v>
      </c>
      <c r="S432" s="22">
        <f t="shared" si="80"/>
        <v>60469.520000000004</v>
      </c>
      <c r="T432" s="33" t="s">
        <v>41</v>
      </c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</row>
    <row r="433" spans="1:563" s="9" customFormat="1" x14ac:dyDescent="0.25">
      <c r="A433" s="38">
        <v>427</v>
      </c>
      <c r="B433" s="19" t="s">
        <v>499</v>
      </c>
      <c r="C433" s="19" t="s">
        <v>859</v>
      </c>
      <c r="D433" s="19" t="s">
        <v>467</v>
      </c>
      <c r="E433" s="19" t="s">
        <v>135</v>
      </c>
      <c r="F433" s="20" t="s">
        <v>868</v>
      </c>
      <c r="G433" s="21">
        <v>70000</v>
      </c>
      <c r="H433" s="21">
        <v>5025.38</v>
      </c>
      <c r="I433" s="22">
        <v>25</v>
      </c>
      <c r="J433" s="49">
        <v>2009</v>
      </c>
      <c r="K433" s="43">
        <f t="shared" si="76"/>
        <v>4970</v>
      </c>
      <c r="L433" s="32">
        <f t="shared" si="77"/>
        <v>770.00000000000011</v>
      </c>
      <c r="M433" s="48">
        <v>2128</v>
      </c>
      <c r="N433" s="22">
        <f t="shared" si="78"/>
        <v>4963</v>
      </c>
      <c r="O433" s="22"/>
      <c r="P433" s="22">
        <f t="shared" si="79"/>
        <v>4137</v>
      </c>
      <c r="Q433" s="22">
        <f t="shared" si="74"/>
        <v>9187.380000000001</v>
      </c>
      <c r="R433" s="22">
        <f t="shared" si="75"/>
        <v>10703</v>
      </c>
      <c r="S433" s="22">
        <f t="shared" si="80"/>
        <v>60812.619999999995</v>
      </c>
      <c r="T433" s="33" t="s">
        <v>41</v>
      </c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</row>
    <row r="434" spans="1:563" s="9" customFormat="1" x14ac:dyDescent="0.25">
      <c r="A434" s="38">
        <v>428</v>
      </c>
      <c r="B434" s="19" t="s">
        <v>500</v>
      </c>
      <c r="C434" s="19" t="s">
        <v>859</v>
      </c>
      <c r="D434" s="19" t="s">
        <v>467</v>
      </c>
      <c r="E434" s="19" t="s">
        <v>135</v>
      </c>
      <c r="F434" s="20" t="s">
        <v>868</v>
      </c>
      <c r="G434" s="21">
        <v>70000</v>
      </c>
      <c r="H434" s="21">
        <v>5368.48</v>
      </c>
      <c r="I434" s="22">
        <v>25</v>
      </c>
      <c r="J434" s="49">
        <v>2009</v>
      </c>
      <c r="K434" s="43">
        <f t="shared" si="76"/>
        <v>4970</v>
      </c>
      <c r="L434" s="32">
        <f t="shared" si="77"/>
        <v>770.00000000000011</v>
      </c>
      <c r="M434" s="48">
        <v>2128</v>
      </c>
      <c r="N434" s="22">
        <f t="shared" si="78"/>
        <v>4963</v>
      </c>
      <c r="O434" s="22"/>
      <c r="P434" s="22">
        <f t="shared" si="79"/>
        <v>4137</v>
      </c>
      <c r="Q434" s="22">
        <f t="shared" si="74"/>
        <v>9530.48</v>
      </c>
      <c r="R434" s="22">
        <f t="shared" si="75"/>
        <v>10703</v>
      </c>
      <c r="S434" s="22">
        <f t="shared" si="80"/>
        <v>60469.520000000004</v>
      </c>
      <c r="T434" s="33" t="s">
        <v>41</v>
      </c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</row>
    <row r="435" spans="1:563" s="9" customFormat="1" x14ac:dyDescent="0.25">
      <c r="A435" s="38">
        <v>429</v>
      </c>
      <c r="B435" s="19" t="s">
        <v>625</v>
      </c>
      <c r="C435" s="19" t="s">
        <v>860</v>
      </c>
      <c r="D435" s="19" t="s">
        <v>467</v>
      </c>
      <c r="E435" s="19" t="s">
        <v>135</v>
      </c>
      <c r="F435" s="20" t="s">
        <v>868</v>
      </c>
      <c r="G435" s="29">
        <v>70000</v>
      </c>
      <c r="H435" s="29">
        <v>5025.38</v>
      </c>
      <c r="I435" s="22">
        <v>25</v>
      </c>
      <c r="J435" s="50">
        <v>2009</v>
      </c>
      <c r="K435" s="46">
        <f t="shared" si="76"/>
        <v>4970</v>
      </c>
      <c r="L435" s="32">
        <f t="shared" si="77"/>
        <v>770.00000000000011</v>
      </c>
      <c r="M435" s="58">
        <v>2128</v>
      </c>
      <c r="N435" s="31">
        <f t="shared" si="78"/>
        <v>4963</v>
      </c>
      <c r="O435" s="31"/>
      <c r="P435" s="31">
        <f t="shared" si="79"/>
        <v>4137</v>
      </c>
      <c r="Q435" s="22">
        <f t="shared" si="74"/>
        <v>9187.380000000001</v>
      </c>
      <c r="R435" s="22">
        <f t="shared" si="75"/>
        <v>10703</v>
      </c>
      <c r="S435" s="31">
        <f t="shared" si="80"/>
        <v>60812.619999999995</v>
      </c>
      <c r="T435" s="33" t="s">
        <v>41</v>
      </c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</row>
    <row r="436" spans="1:563" s="9" customFormat="1" x14ac:dyDescent="0.25">
      <c r="A436" s="38">
        <v>430</v>
      </c>
      <c r="B436" s="19" t="s">
        <v>501</v>
      </c>
      <c r="C436" s="19" t="s">
        <v>859</v>
      </c>
      <c r="D436" s="19" t="s">
        <v>467</v>
      </c>
      <c r="E436" s="19" t="s">
        <v>135</v>
      </c>
      <c r="F436" s="20" t="s">
        <v>868</v>
      </c>
      <c r="G436" s="21">
        <v>70000</v>
      </c>
      <c r="H436" s="21">
        <v>5368.48</v>
      </c>
      <c r="I436" s="22">
        <v>25</v>
      </c>
      <c r="J436" s="49">
        <v>2009</v>
      </c>
      <c r="K436" s="43">
        <f t="shared" si="76"/>
        <v>4970</v>
      </c>
      <c r="L436" s="32">
        <f t="shared" si="77"/>
        <v>770.00000000000011</v>
      </c>
      <c r="M436" s="48">
        <v>2128</v>
      </c>
      <c r="N436" s="22">
        <f t="shared" si="78"/>
        <v>4963</v>
      </c>
      <c r="O436" s="22"/>
      <c r="P436" s="22">
        <f t="shared" si="79"/>
        <v>4137</v>
      </c>
      <c r="Q436" s="22">
        <f t="shared" si="74"/>
        <v>9530.48</v>
      </c>
      <c r="R436" s="22">
        <f t="shared" si="75"/>
        <v>10703</v>
      </c>
      <c r="S436" s="22">
        <f t="shared" si="80"/>
        <v>60469.520000000004</v>
      </c>
      <c r="T436" s="33" t="s">
        <v>41</v>
      </c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</row>
    <row r="437" spans="1:563" s="9" customFormat="1" x14ac:dyDescent="0.25">
      <c r="A437" s="38">
        <v>431</v>
      </c>
      <c r="B437" s="19" t="s">
        <v>952</v>
      </c>
      <c r="C437" s="19" t="s">
        <v>859</v>
      </c>
      <c r="D437" s="19" t="s">
        <v>467</v>
      </c>
      <c r="E437" s="19" t="s">
        <v>135</v>
      </c>
      <c r="F437" s="20" t="s">
        <v>868</v>
      </c>
      <c r="G437" s="21">
        <v>70000</v>
      </c>
      <c r="H437" s="21">
        <v>5368.48</v>
      </c>
      <c r="I437" s="22">
        <v>25</v>
      </c>
      <c r="J437" s="49">
        <v>2009</v>
      </c>
      <c r="K437" s="43">
        <f t="shared" si="76"/>
        <v>4970</v>
      </c>
      <c r="L437" s="32">
        <f t="shared" si="77"/>
        <v>770.00000000000011</v>
      </c>
      <c r="M437" s="48">
        <v>2128</v>
      </c>
      <c r="N437" s="22">
        <f t="shared" si="78"/>
        <v>4963</v>
      </c>
      <c r="O437" s="22"/>
      <c r="P437" s="22">
        <f t="shared" si="79"/>
        <v>4137</v>
      </c>
      <c r="Q437" s="22">
        <f t="shared" si="74"/>
        <v>9530.48</v>
      </c>
      <c r="R437" s="22">
        <f t="shared" si="75"/>
        <v>10703</v>
      </c>
      <c r="S437" s="22">
        <f t="shared" si="80"/>
        <v>60469.520000000004</v>
      </c>
      <c r="T437" s="33" t="s">
        <v>41</v>
      </c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</row>
    <row r="438" spans="1:563" s="9" customFormat="1" x14ac:dyDescent="0.25">
      <c r="A438" s="38">
        <v>432</v>
      </c>
      <c r="B438" s="19" t="s">
        <v>484</v>
      </c>
      <c r="C438" s="19" t="s">
        <v>860</v>
      </c>
      <c r="D438" s="19" t="s">
        <v>467</v>
      </c>
      <c r="E438" s="19" t="s">
        <v>135</v>
      </c>
      <c r="F438" s="20" t="s">
        <v>868</v>
      </c>
      <c r="G438" s="21">
        <v>70000</v>
      </c>
      <c r="H438" s="21">
        <v>5368.48</v>
      </c>
      <c r="I438" s="22">
        <v>25</v>
      </c>
      <c r="J438" s="49">
        <v>2009</v>
      </c>
      <c r="K438" s="43">
        <f t="shared" si="76"/>
        <v>4970</v>
      </c>
      <c r="L438" s="32">
        <f t="shared" si="77"/>
        <v>770.00000000000011</v>
      </c>
      <c r="M438" s="48">
        <v>2128</v>
      </c>
      <c r="N438" s="22">
        <f t="shared" si="78"/>
        <v>4963</v>
      </c>
      <c r="O438" s="22"/>
      <c r="P438" s="22">
        <f t="shared" si="79"/>
        <v>4137</v>
      </c>
      <c r="Q438" s="22">
        <f t="shared" si="74"/>
        <v>9530.48</v>
      </c>
      <c r="R438" s="22">
        <f t="shared" si="75"/>
        <v>10703</v>
      </c>
      <c r="S438" s="22">
        <f t="shared" si="80"/>
        <v>60469.520000000004</v>
      </c>
      <c r="T438" s="33" t="s">
        <v>41</v>
      </c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</row>
    <row r="439" spans="1:563" s="9" customFormat="1" x14ac:dyDescent="0.25">
      <c r="A439" s="38">
        <v>433</v>
      </c>
      <c r="B439" s="19" t="s">
        <v>492</v>
      </c>
      <c r="C439" s="19" t="s">
        <v>859</v>
      </c>
      <c r="D439" s="19" t="s">
        <v>467</v>
      </c>
      <c r="E439" s="19" t="s">
        <v>99</v>
      </c>
      <c r="F439" s="20" t="s">
        <v>868</v>
      </c>
      <c r="G439" s="21">
        <v>25000</v>
      </c>
      <c r="H439" s="19">
        <v>0</v>
      </c>
      <c r="I439" s="22">
        <v>25</v>
      </c>
      <c r="J439" s="49">
        <v>717.5</v>
      </c>
      <c r="K439" s="43">
        <f t="shared" si="76"/>
        <v>1774.9999999999998</v>
      </c>
      <c r="L439" s="32">
        <f t="shared" si="77"/>
        <v>275</v>
      </c>
      <c r="M439" s="48">
        <v>760</v>
      </c>
      <c r="N439" s="22">
        <f t="shared" si="78"/>
        <v>1772.5000000000002</v>
      </c>
      <c r="O439" s="22"/>
      <c r="P439" s="22">
        <f t="shared" si="79"/>
        <v>1477.5</v>
      </c>
      <c r="Q439" s="22">
        <f t="shared" si="74"/>
        <v>1502.5</v>
      </c>
      <c r="R439" s="22">
        <f t="shared" si="75"/>
        <v>3822.5</v>
      </c>
      <c r="S439" s="22">
        <f t="shared" si="80"/>
        <v>23497.5</v>
      </c>
      <c r="T439" s="33" t="s">
        <v>41</v>
      </c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</row>
    <row r="440" spans="1:563" s="9" customFormat="1" x14ac:dyDescent="0.25">
      <c r="A440" s="38">
        <v>434</v>
      </c>
      <c r="B440" s="19" t="s">
        <v>486</v>
      </c>
      <c r="C440" s="19" t="s">
        <v>859</v>
      </c>
      <c r="D440" s="19" t="s">
        <v>467</v>
      </c>
      <c r="E440" s="19" t="s">
        <v>35</v>
      </c>
      <c r="F440" s="20" t="s">
        <v>868</v>
      </c>
      <c r="G440" s="21">
        <v>25000</v>
      </c>
      <c r="H440" s="19">
        <v>0</v>
      </c>
      <c r="I440" s="22">
        <v>25</v>
      </c>
      <c r="J440" s="49">
        <v>717.5</v>
      </c>
      <c r="K440" s="43">
        <f t="shared" si="70"/>
        <v>1774.9999999999998</v>
      </c>
      <c r="L440" s="32">
        <f t="shared" si="71"/>
        <v>275</v>
      </c>
      <c r="M440" s="48">
        <v>760</v>
      </c>
      <c r="N440" s="22">
        <f t="shared" si="72"/>
        <v>1772.5000000000002</v>
      </c>
      <c r="O440" s="22"/>
      <c r="P440" s="22">
        <f t="shared" si="73"/>
        <v>1477.5</v>
      </c>
      <c r="Q440" s="22">
        <f t="shared" si="74"/>
        <v>1502.5</v>
      </c>
      <c r="R440" s="22">
        <f t="shared" si="75"/>
        <v>3822.5</v>
      </c>
      <c r="S440" s="22">
        <f t="shared" si="69"/>
        <v>23497.5</v>
      </c>
      <c r="T440" s="33" t="s">
        <v>41</v>
      </c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</row>
    <row r="441" spans="1:563" s="9" customFormat="1" x14ac:dyDescent="0.25">
      <c r="A441" s="38">
        <v>435</v>
      </c>
      <c r="B441" s="19" t="s">
        <v>490</v>
      </c>
      <c r="C441" s="19" t="s">
        <v>860</v>
      </c>
      <c r="D441" s="19" t="s">
        <v>467</v>
      </c>
      <c r="E441" s="19" t="s">
        <v>35</v>
      </c>
      <c r="F441" s="20" t="s">
        <v>867</v>
      </c>
      <c r="G441" s="21">
        <v>25000</v>
      </c>
      <c r="H441" s="19">
        <v>0</v>
      </c>
      <c r="I441" s="22">
        <v>25</v>
      </c>
      <c r="J441" s="49">
        <v>717.5</v>
      </c>
      <c r="K441" s="43">
        <f>+G441*7.1%</f>
        <v>1774.9999999999998</v>
      </c>
      <c r="L441" s="32">
        <f>+G441*1.1%</f>
        <v>275</v>
      </c>
      <c r="M441" s="48">
        <v>760</v>
      </c>
      <c r="N441" s="22">
        <f>+G441*7.09%</f>
        <v>1772.5000000000002</v>
      </c>
      <c r="O441" s="22"/>
      <c r="P441" s="22">
        <f>+J441+M441</f>
        <v>1477.5</v>
      </c>
      <c r="Q441" s="22">
        <f t="shared" si="74"/>
        <v>1502.5</v>
      </c>
      <c r="R441" s="22">
        <f t="shared" si="75"/>
        <v>3822.5</v>
      </c>
      <c r="S441" s="22">
        <f>+G441-Q441</f>
        <v>23497.5</v>
      </c>
      <c r="T441" s="33" t="s">
        <v>41</v>
      </c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</row>
    <row r="442" spans="1:563" s="9" customFormat="1" x14ac:dyDescent="0.25">
      <c r="A442" s="38">
        <v>436</v>
      </c>
      <c r="B442" s="19" t="s">
        <v>1127</v>
      </c>
      <c r="C442" s="19"/>
      <c r="D442" s="19" t="s">
        <v>467</v>
      </c>
      <c r="E442" s="19" t="s">
        <v>35</v>
      </c>
      <c r="F442" s="20" t="s">
        <v>867</v>
      </c>
      <c r="G442" s="21">
        <v>25000</v>
      </c>
      <c r="H442" s="19">
        <v>0</v>
      </c>
      <c r="I442" s="22">
        <v>25</v>
      </c>
      <c r="J442" s="49">
        <v>717.5</v>
      </c>
      <c r="K442" s="43">
        <f>+G442*7.1%</f>
        <v>1774.9999999999998</v>
      </c>
      <c r="L442" s="32">
        <f>+G442*1.1%</f>
        <v>275</v>
      </c>
      <c r="M442" s="48">
        <v>760</v>
      </c>
      <c r="N442" s="22">
        <f>+G442*7.09%</f>
        <v>1772.5000000000002</v>
      </c>
      <c r="O442" s="22"/>
      <c r="P442" s="22">
        <f>+J442+M442</f>
        <v>1477.5</v>
      </c>
      <c r="Q442" s="22">
        <f t="shared" si="74"/>
        <v>1502.5</v>
      </c>
      <c r="R442" s="22">
        <f t="shared" si="75"/>
        <v>3822.5</v>
      </c>
      <c r="S442" s="22">
        <f>+G442-Q442</f>
        <v>23497.5</v>
      </c>
      <c r="T442" s="33" t="s">
        <v>41</v>
      </c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</row>
    <row r="443" spans="1:563" s="9" customFormat="1" x14ac:dyDescent="0.25">
      <c r="A443" s="38">
        <v>437</v>
      </c>
      <c r="B443" s="19" t="s">
        <v>1128</v>
      </c>
      <c r="C443" s="19"/>
      <c r="D443" s="19" t="s">
        <v>467</v>
      </c>
      <c r="E443" s="19" t="s">
        <v>64</v>
      </c>
      <c r="F443" s="20" t="s">
        <v>867</v>
      </c>
      <c r="G443" s="21">
        <v>35000</v>
      </c>
      <c r="H443" s="19">
        <v>0</v>
      </c>
      <c r="I443" s="22">
        <v>25</v>
      </c>
      <c r="J443" s="49">
        <v>1004.5</v>
      </c>
      <c r="K443" s="43">
        <f>+G443*7.1%</f>
        <v>2485</v>
      </c>
      <c r="L443" s="32">
        <f>+G443*1.1%</f>
        <v>385.00000000000006</v>
      </c>
      <c r="M443" s="48">
        <v>1064</v>
      </c>
      <c r="N443" s="22">
        <f>+G443*7.09%</f>
        <v>2481.5</v>
      </c>
      <c r="O443" s="22"/>
      <c r="P443" s="22">
        <f>+J443+M443</f>
        <v>2068.5</v>
      </c>
      <c r="Q443" s="22">
        <f t="shared" si="74"/>
        <v>2093.5</v>
      </c>
      <c r="R443" s="22">
        <f t="shared" si="75"/>
        <v>5351.5</v>
      </c>
      <c r="S443" s="22">
        <f>+G443-Q443</f>
        <v>32906.5</v>
      </c>
      <c r="T443" s="33" t="s">
        <v>41</v>
      </c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</row>
    <row r="444" spans="1:563" s="9" customFormat="1" x14ac:dyDescent="0.25">
      <c r="A444" s="38">
        <v>438</v>
      </c>
      <c r="B444" s="19" t="s">
        <v>1129</v>
      </c>
      <c r="C444" s="19"/>
      <c r="D444" s="19" t="s">
        <v>467</v>
      </c>
      <c r="E444" s="19" t="s">
        <v>64</v>
      </c>
      <c r="F444" s="20" t="s">
        <v>867</v>
      </c>
      <c r="G444" s="21">
        <v>35000</v>
      </c>
      <c r="H444" s="19">
        <v>0</v>
      </c>
      <c r="I444" s="22">
        <v>25</v>
      </c>
      <c r="J444" s="49">
        <v>1004.5</v>
      </c>
      <c r="K444" s="43">
        <f>+G444*7.1%</f>
        <v>2485</v>
      </c>
      <c r="L444" s="32">
        <f>+G444*1.1%</f>
        <v>385.00000000000006</v>
      </c>
      <c r="M444" s="48">
        <v>1064</v>
      </c>
      <c r="N444" s="22">
        <f>+G444*7.09%</f>
        <v>2481.5</v>
      </c>
      <c r="O444" s="22"/>
      <c r="P444" s="22">
        <f>+J444+M444</f>
        <v>2068.5</v>
      </c>
      <c r="Q444" s="22">
        <f t="shared" si="74"/>
        <v>2093.5</v>
      </c>
      <c r="R444" s="22">
        <f t="shared" si="75"/>
        <v>5351.5</v>
      </c>
      <c r="S444" s="22">
        <f>+G444-Q444</f>
        <v>32906.5</v>
      </c>
      <c r="T444" s="33" t="s">
        <v>41</v>
      </c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</row>
    <row r="445" spans="1:563" s="9" customFormat="1" x14ac:dyDescent="0.25">
      <c r="A445" s="38">
        <v>439</v>
      </c>
      <c r="B445" s="19" t="s">
        <v>487</v>
      </c>
      <c r="C445" s="19" t="s">
        <v>859</v>
      </c>
      <c r="D445" s="19" t="s">
        <v>467</v>
      </c>
      <c r="E445" s="19" t="s">
        <v>58</v>
      </c>
      <c r="F445" s="20" t="s">
        <v>868</v>
      </c>
      <c r="G445" s="21">
        <v>25000</v>
      </c>
      <c r="H445" s="19">
        <v>0</v>
      </c>
      <c r="I445" s="22">
        <v>25</v>
      </c>
      <c r="J445" s="49">
        <v>717.5</v>
      </c>
      <c r="K445" s="43">
        <f t="shared" si="70"/>
        <v>1774.9999999999998</v>
      </c>
      <c r="L445" s="32">
        <f t="shared" si="71"/>
        <v>275</v>
      </c>
      <c r="M445" s="48">
        <v>760</v>
      </c>
      <c r="N445" s="22">
        <f t="shared" si="72"/>
        <v>1772.5000000000002</v>
      </c>
      <c r="O445" s="22"/>
      <c r="P445" s="22">
        <f t="shared" si="73"/>
        <v>1477.5</v>
      </c>
      <c r="Q445" s="22">
        <f t="shared" si="74"/>
        <v>1502.5</v>
      </c>
      <c r="R445" s="22">
        <f t="shared" si="75"/>
        <v>3822.5</v>
      </c>
      <c r="S445" s="22">
        <f t="shared" si="69"/>
        <v>23497.5</v>
      </c>
      <c r="T445" s="33" t="s">
        <v>41</v>
      </c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</row>
    <row r="446" spans="1:563" s="9" customFormat="1" x14ac:dyDescent="0.25">
      <c r="A446" s="38">
        <v>440</v>
      </c>
      <c r="B446" s="19" t="s">
        <v>488</v>
      </c>
      <c r="C446" s="19" t="s">
        <v>859</v>
      </c>
      <c r="D446" s="19" t="s">
        <v>467</v>
      </c>
      <c r="E446" s="19" t="s">
        <v>58</v>
      </c>
      <c r="F446" s="20" t="s">
        <v>868</v>
      </c>
      <c r="G446" s="21">
        <v>25000</v>
      </c>
      <c r="H446" s="19">
        <v>0</v>
      </c>
      <c r="I446" s="22">
        <v>25</v>
      </c>
      <c r="J446" s="49">
        <v>717.5</v>
      </c>
      <c r="K446" s="43">
        <f t="shared" si="70"/>
        <v>1774.9999999999998</v>
      </c>
      <c r="L446" s="32">
        <f t="shared" si="71"/>
        <v>275</v>
      </c>
      <c r="M446" s="48">
        <v>760</v>
      </c>
      <c r="N446" s="22">
        <f t="shared" si="72"/>
        <v>1772.5000000000002</v>
      </c>
      <c r="O446" s="22"/>
      <c r="P446" s="22">
        <f t="shared" si="73"/>
        <v>1477.5</v>
      </c>
      <c r="Q446" s="22">
        <f t="shared" si="74"/>
        <v>1502.5</v>
      </c>
      <c r="R446" s="22">
        <f t="shared" si="75"/>
        <v>3822.5</v>
      </c>
      <c r="S446" s="22">
        <f t="shared" si="69"/>
        <v>23497.5</v>
      </c>
      <c r="T446" s="33" t="s">
        <v>41</v>
      </c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</row>
    <row r="447" spans="1:563" s="9" customFormat="1" x14ac:dyDescent="0.25">
      <c r="A447" s="38">
        <v>441</v>
      </c>
      <c r="B447" s="19" t="s">
        <v>930</v>
      </c>
      <c r="C447" s="19" t="s">
        <v>859</v>
      </c>
      <c r="D447" s="19" t="s">
        <v>467</v>
      </c>
      <c r="E447" s="19" t="s">
        <v>931</v>
      </c>
      <c r="F447" s="20" t="s">
        <v>868</v>
      </c>
      <c r="G447" s="21">
        <v>25000</v>
      </c>
      <c r="H447" s="19">
        <v>0</v>
      </c>
      <c r="I447" s="22">
        <v>25</v>
      </c>
      <c r="J447" s="49">
        <v>717.5</v>
      </c>
      <c r="K447" s="43">
        <f t="shared" si="70"/>
        <v>1774.9999999999998</v>
      </c>
      <c r="L447" s="32">
        <f t="shared" si="71"/>
        <v>275</v>
      </c>
      <c r="M447" s="48">
        <v>760</v>
      </c>
      <c r="N447" s="22">
        <f t="shared" si="72"/>
        <v>1772.5000000000002</v>
      </c>
      <c r="O447" s="22"/>
      <c r="P447" s="22">
        <f t="shared" si="73"/>
        <v>1477.5</v>
      </c>
      <c r="Q447" s="22">
        <f t="shared" si="74"/>
        <v>1502.5</v>
      </c>
      <c r="R447" s="22">
        <f t="shared" si="75"/>
        <v>3822.5</v>
      </c>
      <c r="S447" s="22">
        <f t="shared" si="69"/>
        <v>23497.5</v>
      </c>
      <c r="T447" s="33" t="s">
        <v>41</v>
      </c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</row>
    <row r="448" spans="1:563" s="9" customFormat="1" x14ac:dyDescent="0.25">
      <c r="A448" s="38">
        <v>442</v>
      </c>
      <c r="B448" s="19" t="s">
        <v>496</v>
      </c>
      <c r="C448" s="19" t="s">
        <v>859</v>
      </c>
      <c r="D448" s="19" t="s">
        <v>237</v>
      </c>
      <c r="E448" s="19" t="s">
        <v>790</v>
      </c>
      <c r="F448" s="20" t="s">
        <v>868</v>
      </c>
      <c r="G448" s="21">
        <v>85000</v>
      </c>
      <c r="H448" s="21">
        <v>6861.53</v>
      </c>
      <c r="I448" s="22">
        <v>25</v>
      </c>
      <c r="J448" s="49">
        <v>2439.5</v>
      </c>
      <c r="K448" s="43">
        <f t="shared" ref="K448:K500" si="81">+G448*7.1%</f>
        <v>6034.9999999999991</v>
      </c>
      <c r="L448" s="32">
        <v>851.51</v>
      </c>
      <c r="M448" s="48">
        <v>2584</v>
      </c>
      <c r="N448" s="22">
        <f t="shared" ref="N448:N500" si="82">+G448*7.09%</f>
        <v>6026.5</v>
      </c>
      <c r="O448" s="22"/>
      <c r="P448" s="22">
        <f t="shared" ref="P448:P504" si="83">+J448+M448</f>
        <v>5023.5</v>
      </c>
      <c r="Q448" s="22">
        <f t="shared" si="74"/>
        <v>11910.029999999999</v>
      </c>
      <c r="R448" s="22">
        <f t="shared" si="75"/>
        <v>12913.009999999998</v>
      </c>
      <c r="S448" s="22">
        <f t="shared" ref="S448:S498" si="84">+G448-Q448</f>
        <v>73089.97</v>
      </c>
      <c r="T448" s="33" t="s">
        <v>41</v>
      </c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</row>
    <row r="449" spans="1:563" s="9" customFormat="1" x14ac:dyDescent="0.25">
      <c r="A449" s="38">
        <v>443</v>
      </c>
      <c r="B449" s="19" t="s">
        <v>677</v>
      </c>
      <c r="C449" s="19" t="s">
        <v>859</v>
      </c>
      <c r="D449" s="19" t="s">
        <v>237</v>
      </c>
      <c r="E449" s="19" t="s">
        <v>793</v>
      </c>
      <c r="F449" s="20" t="s">
        <v>868</v>
      </c>
      <c r="G449" s="21">
        <v>75000</v>
      </c>
      <c r="H449" s="21">
        <v>5623.19</v>
      </c>
      <c r="I449" s="22">
        <v>25</v>
      </c>
      <c r="J449" s="49">
        <v>2152.5</v>
      </c>
      <c r="K449" s="43">
        <f t="shared" si="81"/>
        <v>5324.9999999999991</v>
      </c>
      <c r="L449" s="32">
        <f t="shared" ref="L449:L500" si="85">+G449*1.1%</f>
        <v>825.00000000000011</v>
      </c>
      <c r="M449" s="48">
        <v>2280</v>
      </c>
      <c r="N449" s="22">
        <f t="shared" si="82"/>
        <v>5317.5</v>
      </c>
      <c r="O449" s="22"/>
      <c r="P449" s="22">
        <f t="shared" si="83"/>
        <v>4432.5</v>
      </c>
      <c r="Q449" s="22">
        <f t="shared" si="74"/>
        <v>10080.689999999999</v>
      </c>
      <c r="R449" s="22">
        <f t="shared" si="75"/>
        <v>11467.5</v>
      </c>
      <c r="S449" s="22">
        <f t="shared" si="84"/>
        <v>64919.31</v>
      </c>
      <c r="T449" s="33" t="s">
        <v>41</v>
      </c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</row>
    <row r="450" spans="1:563" s="9" customFormat="1" x14ac:dyDescent="0.25">
      <c r="A450" s="38">
        <v>444</v>
      </c>
      <c r="B450" s="19" t="s">
        <v>675</v>
      </c>
      <c r="C450" s="19" t="s">
        <v>859</v>
      </c>
      <c r="D450" s="19" t="s">
        <v>237</v>
      </c>
      <c r="E450" s="19" t="s">
        <v>135</v>
      </c>
      <c r="F450" s="20" t="s">
        <v>868</v>
      </c>
      <c r="G450" s="21">
        <v>70000</v>
      </c>
      <c r="H450" s="21">
        <v>5368.48</v>
      </c>
      <c r="I450" s="22">
        <v>25</v>
      </c>
      <c r="J450" s="49">
        <v>2009</v>
      </c>
      <c r="K450" s="43">
        <f t="shared" si="81"/>
        <v>4970</v>
      </c>
      <c r="L450" s="32">
        <f t="shared" si="85"/>
        <v>770.00000000000011</v>
      </c>
      <c r="M450" s="48">
        <v>2128</v>
      </c>
      <c r="N450" s="22">
        <f t="shared" si="82"/>
        <v>4963</v>
      </c>
      <c r="O450" s="22"/>
      <c r="P450" s="22">
        <f t="shared" si="83"/>
        <v>4137</v>
      </c>
      <c r="Q450" s="22">
        <f t="shared" si="74"/>
        <v>9530.48</v>
      </c>
      <c r="R450" s="22">
        <f t="shared" si="75"/>
        <v>10703</v>
      </c>
      <c r="S450" s="22">
        <f t="shared" si="84"/>
        <v>60469.520000000004</v>
      </c>
      <c r="T450" s="33" t="s">
        <v>41</v>
      </c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</row>
    <row r="451" spans="1:563" s="9" customFormat="1" x14ac:dyDescent="0.25">
      <c r="A451" s="38">
        <v>445</v>
      </c>
      <c r="B451" s="19" t="s">
        <v>676</v>
      </c>
      <c r="C451" s="19" t="s">
        <v>859</v>
      </c>
      <c r="D451" s="19" t="s">
        <v>237</v>
      </c>
      <c r="E451" s="19" t="s">
        <v>135</v>
      </c>
      <c r="F451" s="20" t="s">
        <v>868</v>
      </c>
      <c r="G451" s="21">
        <v>70000</v>
      </c>
      <c r="H451" s="21">
        <v>5025.38</v>
      </c>
      <c r="I451" s="22">
        <v>25</v>
      </c>
      <c r="J451" s="49">
        <v>2009</v>
      </c>
      <c r="K451" s="43">
        <f t="shared" si="81"/>
        <v>4970</v>
      </c>
      <c r="L451" s="32">
        <f t="shared" si="85"/>
        <v>770.00000000000011</v>
      </c>
      <c r="M451" s="48">
        <v>2128</v>
      </c>
      <c r="N451" s="22">
        <f t="shared" si="82"/>
        <v>4963</v>
      </c>
      <c r="O451" s="22"/>
      <c r="P451" s="22">
        <f t="shared" si="83"/>
        <v>4137</v>
      </c>
      <c r="Q451" s="22">
        <f t="shared" si="74"/>
        <v>9187.380000000001</v>
      </c>
      <c r="R451" s="22">
        <f t="shared" si="75"/>
        <v>10703</v>
      </c>
      <c r="S451" s="22">
        <f t="shared" si="84"/>
        <v>60812.619999999995</v>
      </c>
      <c r="T451" s="33" t="s">
        <v>41</v>
      </c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</row>
    <row r="452" spans="1:563" s="9" customFormat="1" x14ac:dyDescent="0.25">
      <c r="A452" s="38">
        <v>446</v>
      </c>
      <c r="B452" s="19" t="s">
        <v>678</v>
      </c>
      <c r="C452" s="19" t="s">
        <v>860</v>
      </c>
      <c r="D452" s="19" t="s">
        <v>237</v>
      </c>
      <c r="E452" s="19" t="s">
        <v>135</v>
      </c>
      <c r="F452" s="20" t="s">
        <v>868</v>
      </c>
      <c r="G452" s="21">
        <v>70000</v>
      </c>
      <c r="H452" s="21">
        <v>5368.48</v>
      </c>
      <c r="I452" s="22">
        <v>25</v>
      </c>
      <c r="J452" s="49">
        <v>2009</v>
      </c>
      <c r="K452" s="43">
        <f t="shared" si="81"/>
        <v>4970</v>
      </c>
      <c r="L452" s="32">
        <f t="shared" si="85"/>
        <v>770.00000000000011</v>
      </c>
      <c r="M452" s="48">
        <v>2128</v>
      </c>
      <c r="N452" s="22">
        <f t="shared" si="82"/>
        <v>4963</v>
      </c>
      <c r="O452" s="22"/>
      <c r="P452" s="22">
        <f t="shared" si="83"/>
        <v>4137</v>
      </c>
      <c r="Q452" s="22">
        <f t="shared" si="74"/>
        <v>9530.48</v>
      </c>
      <c r="R452" s="22">
        <f t="shared" si="75"/>
        <v>10703</v>
      </c>
      <c r="S452" s="22">
        <f t="shared" si="84"/>
        <v>60469.520000000004</v>
      </c>
      <c r="T452" s="33" t="s">
        <v>41</v>
      </c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</row>
    <row r="453" spans="1:563" s="9" customFormat="1" x14ac:dyDescent="0.25">
      <c r="A453" s="38">
        <v>447</v>
      </c>
      <c r="B453" s="19" t="s">
        <v>680</v>
      </c>
      <c r="C453" s="19" t="s">
        <v>859</v>
      </c>
      <c r="D453" s="19" t="s">
        <v>237</v>
      </c>
      <c r="E453" s="19" t="s">
        <v>135</v>
      </c>
      <c r="F453" s="20" t="s">
        <v>868</v>
      </c>
      <c r="G453" s="21">
        <v>70000</v>
      </c>
      <c r="H453" s="21">
        <v>5368.48</v>
      </c>
      <c r="I453" s="22">
        <v>25</v>
      </c>
      <c r="J453" s="49">
        <v>2009</v>
      </c>
      <c r="K453" s="43">
        <f t="shared" si="81"/>
        <v>4970</v>
      </c>
      <c r="L453" s="32">
        <f t="shared" si="85"/>
        <v>770.00000000000011</v>
      </c>
      <c r="M453" s="48">
        <v>2128</v>
      </c>
      <c r="N453" s="22">
        <f t="shared" si="82"/>
        <v>4963</v>
      </c>
      <c r="O453" s="22"/>
      <c r="P453" s="22">
        <f t="shared" si="83"/>
        <v>4137</v>
      </c>
      <c r="Q453" s="22">
        <f t="shared" si="74"/>
        <v>9530.48</v>
      </c>
      <c r="R453" s="22">
        <f t="shared" si="75"/>
        <v>10703</v>
      </c>
      <c r="S453" s="22">
        <f t="shared" si="84"/>
        <v>60469.520000000004</v>
      </c>
      <c r="T453" s="33" t="s">
        <v>41</v>
      </c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</row>
    <row r="454" spans="1:563" s="9" customFormat="1" x14ac:dyDescent="0.25">
      <c r="A454" s="38">
        <v>448</v>
      </c>
      <c r="B454" s="19" t="s">
        <v>681</v>
      </c>
      <c r="C454" s="19" t="s">
        <v>860</v>
      </c>
      <c r="D454" s="19" t="s">
        <v>237</v>
      </c>
      <c r="E454" s="19" t="s">
        <v>135</v>
      </c>
      <c r="F454" s="20" t="s">
        <v>868</v>
      </c>
      <c r="G454" s="21">
        <v>70000</v>
      </c>
      <c r="H454" s="21">
        <v>4339.2</v>
      </c>
      <c r="I454" s="22">
        <v>25</v>
      </c>
      <c r="J454" s="49">
        <v>2009</v>
      </c>
      <c r="K454" s="43">
        <f t="shared" si="81"/>
        <v>4970</v>
      </c>
      <c r="L454" s="32">
        <f t="shared" si="85"/>
        <v>770.00000000000011</v>
      </c>
      <c r="M454" s="48">
        <v>2128</v>
      </c>
      <c r="N454" s="22">
        <f t="shared" si="82"/>
        <v>4963</v>
      </c>
      <c r="O454" s="22"/>
      <c r="P454" s="22">
        <f t="shared" si="83"/>
        <v>4137</v>
      </c>
      <c r="Q454" s="22">
        <f t="shared" si="74"/>
        <v>8501.2000000000007</v>
      </c>
      <c r="R454" s="22">
        <f t="shared" si="75"/>
        <v>10703</v>
      </c>
      <c r="S454" s="22">
        <f t="shared" si="84"/>
        <v>61498.8</v>
      </c>
      <c r="T454" s="33" t="s">
        <v>41</v>
      </c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</row>
    <row r="455" spans="1:563" s="9" customFormat="1" x14ac:dyDescent="0.25">
      <c r="A455" s="38">
        <v>449</v>
      </c>
      <c r="B455" s="19" t="s">
        <v>682</v>
      </c>
      <c r="C455" s="19" t="s">
        <v>859</v>
      </c>
      <c r="D455" s="19" t="s">
        <v>237</v>
      </c>
      <c r="E455" s="19" t="s">
        <v>135</v>
      </c>
      <c r="F455" s="20" t="s">
        <v>868</v>
      </c>
      <c r="G455" s="21">
        <v>70000</v>
      </c>
      <c r="H455" s="21">
        <v>5368.48</v>
      </c>
      <c r="I455" s="22">
        <v>25</v>
      </c>
      <c r="J455" s="49">
        <v>2009</v>
      </c>
      <c r="K455" s="43">
        <f t="shared" si="81"/>
        <v>4970</v>
      </c>
      <c r="L455" s="32">
        <f t="shared" si="85"/>
        <v>770.00000000000011</v>
      </c>
      <c r="M455" s="48">
        <v>2128</v>
      </c>
      <c r="N455" s="22">
        <f t="shared" si="82"/>
        <v>4963</v>
      </c>
      <c r="O455" s="22"/>
      <c r="P455" s="22">
        <f t="shared" si="83"/>
        <v>4137</v>
      </c>
      <c r="Q455" s="22">
        <f t="shared" ref="Q455:Q518" si="86">+H455+I455+J455+M455+O455</f>
        <v>9530.48</v>
      </c>
      <c r="R455" s="22">
        <f t="shared" ref="R455:R518" si="87">+K455+L455+N455</f>
        <v>10703</v>
      </c>
      <c r="S455" s="22">
        <f t="shared" si="84"/>
        <v>60469.520000000004</v>
      </c>
      <c r="T455" s="33" t="s">
        <v>41</v>
      </c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</row>
    <row r="456" spans="1:563" s="9" customFormat="1" x14ac:dyDescent="0.25">
      <c r="A456" s="38">
        <v>450</v>
      </c>
      <c r="B456" s="19" t="s">
        <v>683</v>
      </c>
      <c r="C456" s="19" t="s">
        <v>859</v>
      </c>
      <c r="D456" s="19" t="s">
        <v>237</v>
      </c>
      <c r="E456" s="19" t="s">
        <v>135</v>
      </c>
      <c r="F456" s="20" t="s">
        <v>868</v>
      </c>
      <c r="G456" s="21">
        <v>70000</v>
      </c>
      <c r="H456" s="21">
        <v>5368.48</v>
      </c>
      <c r="I456" s="22">
        <v>25</v>
      </c>
      <c r="J456" s="49">
        <v>2009</v>
      </c>
      <c r="K456" s="43">
        <f t="shared" si="81"/>
        <v>4970</v>
      </c>
      <c r="L456" s="32">
        <f t="shared" si="85"/>
        <v>770.00000000000011</v>
      </c>
      <c r="M456" s="48">
        <v>2128</v>
      </c>
      <c r="N456" s="22">
        <f t="shared" si="82"/>
        <v>4963</v>
      </c>
      <c r="O456" s="22"/>
      <c r="P456" s="22">
        <f t="shared" si="83"/>
        <v>4137</v>
      </c>
      <c r="Q456" s="22">
        <f t="shared" si="86"/>
        <v>9530.48</v>
      </c>
      <c r="R456" s="22">
        <f t="shared" si="87"/>
        <v>10703</v>
      </c>
      <c r="S456" s="22">
        <f t="shared" si="84"/>
        <v>60469.520000000004</v>
      </c>
      <c r="T456" s="33" t="s">
        <v>41</v>
      </c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</row>
    <row r="457" spans="1:563" s="9" customFormat="1" x14ac:dyDescent="0.25">
      <c r="A457" s="38">
        <v>451</v>
      </c>
      <c r="B457" s="19" t="s">
        <v>684</v>
      </c>
      <c r="C457" s="19" t="s">
        <v>860</v>
      </c>
      <c r="D457" s="19" t="s">
        <v>237</v>
      </c>
      <c r="E457" s="19" t="s">
        <v>135</v>
      </c>
      <c r="F457" s="20" t="s">
        <v>868</v>
      </c>
      <c r="G457" s="21">
        <v>70000</v>
      </c>
      <c r="H457" s="21">
        <v>5368.48</v>
      </c>
      <c r="I457" s="22">
        <v>25</v>
      </c>
      <c r="J457" s="49">
        <v>2009</v>
      </c>
      <c r="K457" s="43">
        <f t="shared" si="81"/>
        <v>4970</v>
      </c>
      <c r="L457" s="32">
        <f t="shared" si="85"/>
        <v>770.00000000000011</v>
      </c>
      <c r="M457" s="48">
        <v>2128</v>
      </c>
      <c r="N457" s="22">
        <f t="shared" si="82"/>
        <v>4963</v>
      </c>
      <c r="O457" s="22"/>
      <c r="P457" s="22">
        <f t="shared" si="83"/>
        <v>4137</v>
      </c>
      <c r="Q457" s="22">
        <f t="shared" si="86"/>
        <v>9530.48</v>
      </c>
      <c r="R457" s="22">
        <f t="shared" si="87"/>
        <v>10703</v>
      </c>
      <c r="S457" s="22">
        <f t="shared" si="84"/>
        <v>60469.520000000004</v>
      </c>
      <c r="T457" s="33" t="s">
        <v>41</v>
      </c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</row>
    <row r="458" spans="1:563" s="9" customFormat="1" x14ac:dyDescent="0.25">
      <c r="A458" s="38">
        <v>452</v>
      </c>
      <c r="B458" s="19" t="s">
        <v>665</v>
      </c>
      <c r="C458" s="19" t="s">
        <v>860</v>
      </c>
      <c r="D458" s="19" t="s">
        <v>237</v>
      </c>
      <c r="E458" s="19" t="s">
        <v>135</v>
      </c>
      <c r="F458" s="20" t="s">
        <v>868</v>
      </c>
      <c r="G458" s="29">
        <v>70000</v>
      </c>
      <c r="H458" s="29">
        <v>5368.48</v>
      </c>
      <c r="I458" s="22">
        <v>25</v>
      </c>
      <c r="J458" s="50">
        <v>2009</v>
      </c>
      <c r="K458" s="46">
        <f t="shared" si="81"/>
        <v>4970</v>
      </c>
      <c r="L458" s="32">
        <f t="shared" si="85"/>
        <v>770.00000000000011</v>
      </c>
      <c r="M458" s="58">
        <v>2128</v>
      </c>
      <c r="N458" s="22">
        <f t="shared" si="82"/>
        <v>4963</v>
      </c>
      <c r="O458" s="22"/>
      <c r="P458" s="22">
        <f t="shared" si="83"/>
        <v>4137</v>
      </c>
      <c r="Q458" s="22">
        <f t="shared" si="86"/>
        <v>9530.48</v>
      </c>
      <c r="R458" s="22">
        <f t="shared" si="87"/>
        <v>10703</v>
      </c>
      <c r="S458" s="22">
        <f t="shared" si="84"/>
        <v>60469.520000000004</v>
      </c>
      <c r="T458" s="33" t="s">
        <v>41</v>
      </c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</row>
    <row r="459" spans="1:563" s="9" customFormat="1" x14ac:dyDescent="0.25">
      <c r="A459" s="38">
        <v>453</v>
      </c>
      <c r="B459" s="19" t="s">
        <v>704</v>
      </c>
      <c r="C459" s="19" t="s">
        <v>860</v>
      </c>
      <c r="D459" s="19" t="s">
        <v>237</v>
      </c>
      <c r="E459" s="19" t="s">
        <v>793</v>
      </c>
      <c r="F459" s="20" t="s">
        <v>868</v>
      </c>
      <c r="G459" s="21">
        <v>75000</v>
      </c>
      <c r="H459" s="21">
        <v>5966.28</v>
      </c>
      <c r="I459" s="22">
        <v>25</v>
      </c>
      <c r="J459" s="49">
        <v>2152.5</v>
      </c>
      <c r="K459" s="43">
        <f t="shared" si="81"/>
        <v>5324.9999999999991</v>
      </c>
      <c r="L459" s="32">
        <f t="shared" si="85"/>
        <v>825.00000000000011</v>
      </c>
      <c r="M459" s="48">
        <v>2280</v>
      </c>
      <c r="N459" s="22">
        <f t="shared" si="82"/>
        <v>5317.5</v>
      </c>
      <c r="O459" s="22"/>
      <c r="P459" s="22">
        <f t="shared" si="83"/>
        <v>4432.5</v>
      </c>
      <c r="Q459" s="22">
        <f t="shared" si="86"/>
        <v>10423.779999999999</v>
      </c>
      <c r="R459" s="22">
        <f t="shared" si="87"/>
        <v>11467.5</v>
      </c>
      <c r="S459" s="22">
        <f t="shared" si="84"/>
        <v>64576.22</v>
      </c>
      <c r="T459" s="33" t="s">
        <v>41</v>
      </c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</row>
    <row r="460" spans="1:563" s="9" customFormat="1" x14ac:dyDescent="0.25">
      <c r="A460" s="38">
        <v>454</v>
      </c>
      <c r="B460" s="19" t="s">
        <v>686</v>
      </c>
      <c r="C460" s="19" t="s">
        <v>859</v>
      </c>
      <c r="D460" s="19" t="s">
        <v>237</v>
      </c>
      <c r="E460" s="19" t="s">
        <v>135</v>
      </c>
      <c r="F460" s="20" t="s">
        <v>868</v>
      </c>
      <c r="G460" s="21">
        <v>70000</v>
      </c>
      <c r="H460" s="21">
        <v>5368.48</v>
      </c>
      <c r="I460" s="22">
        <v>25</v>
      </c>
      <c r="J460" s="49">
        <v>2009</v>
      </c>
      <c r="K460" s="43">
        <f t="shared" si="81"/>
        <v>4970</v>
      </c>
      <c r="L460" s="32">
        <f t="shared" si="85"/>
        <v>770.00000000000011</v>
      </c>
      <c r="M460" s="48">
        <v>2128</v>
      </c>
      <c r="N460" s="22">
        <f t="shared" si="82"/>
        <v>4963</v>
      </c>
      <c r="O460" s="22"/>
      <c r="P460" s="22">
        <f t="shared" si="83"/>
        <v>4137</v>
      </c>
      <c r="Q460" s="22">
        <f t="shared" si="86"/>
        <v>9530.48</v>
      </c>
      <c r="R460" s="22">
        <f t="shared" si="87"/>
        <v>10703</v>
      </c>
      <c r="S460" s="22">
        <f t="shared" si="84"/>
        <v>60469.520000000004</v>
      </c>
      <c r="T460" s="33" t="s">
        <v>41</v>
      </c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</row>
    <row r="461" spans="1:563" s="9" customFormat="1" x14ac:dyDescent="0.25">
      <c r="A461" s="38">
        <v>455</v>
      </c>
      <c r="B461" s="19" t="s">
        <v>687</v>
      </c>
      <c r="C461" s="19" t="s">
        <v>860</v>
      </c>
      <c r="D461" s="19" t="s">
        <v>237</v>
      </c>
      <c r="E461" s="19" t="s">
        <v>135</v>
      </c>
      <c r="F461" s="20" t="s">
        <v>868</v>
      </c>
      <c r="G461" s="21">
        <v>70000</v>
      </c>
      <c r="H461" s="21">
        <v>5368.48</v>
      </c>
      <c r="I461" s="22">
        <v>25</v>
      </c>
      <c r="J461" s="49">
        <v>2009</v>
      </c>
      <c r="K461" s="43">
        <f t="shared" si="81"/>
        <v>4970</v>
      </c>
      <c r="L461" s="32">
        <f t="shared" si="85"/>
        <v>770.00000000000011</v>
      </c>
      <c r="M461" s="48">
        <v>2128</v>
      </c>
      <c r="N461" s="22">
        <f t="shared" si="82"/>
        <v>4963</v>
      </c>
      <c r="O461" s="22"/>
      <c r="P461" s="22">
        <f t="shared" si="83"/>
        <v>4137</v>
      </c>
      <c r="Q461" s="22">
        <f t="shared" si="86"/>
        <v>9530.48</v>
      </c>
      <c r="R461" s="22">
        <f t="shared" si="87"/>
        <v>10703</v>
      </c>
      <c r="S461" s="22">
        <f t="shared" si="84"/>
        <v>60469.520000000004</v>
      </c>
      <c r="T461" s="33" t="s">
        <v>41</v>
      </c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</row>
    <row r="462" spans="1:563" s="9" customFormat="1" x14ac:dyDescent="0.25">
      <c r="A462" s="38">
        <v>456</v>
      </c>
      <c r="B462" s="19" t="s">
        <v>695</v>
      </c>
      <c r="C462" s="19" t="s">
        <v>859</v>
      </c>
      <c r="D462" s="19" t="s">
        <v>237</v>
      </c>
      <c r="E462" s="19" t="s">
        <v>135</v>
      </c>
      <c r="F462" s="20" t="s">
        <v>868</v>
      </c>
      <c r="G462" s="21">
        <v>70000</v>
      </c>
      <c r="H462" s="21">
        <v>5368.48</v>
      </c>
      <c r="I462" s="22">
        <v>25</v>
      </c>
      <c r="J462" s="49">
        <v>2009</v>
      </c>
      <c r="K462" s="43">
        <f t="shared" si="81"/>
        <v>4970</v>
      </c>
      <c r="L462" s="32">
        <f t="shared" si="85"/>
        <v>770.00000000000011</v>
      </c>
      <c r="M462" s="48">
        <v>2128</v>
      </c>
      <c r="N462" s="22">
        <f t="shared" si="82"/>
        <v>4963</v>
      </c>
      <c r="O462" s="22"/>
      <c r="P462" s="22">
        <f t="shared" si="83"/>
        <v>4137</v>
      </c>
      <c r="Q462" s="22">
        <f t="shared" si="86"/>
        <v>9530.48</v>
      </c>
      <c r="R462" s="22">
        <f t="shared" si="87"/>
        <v>10703</v>
      </c>
      <c r="S462" s="22">
        <f t="shared" si="84"/>
        <v>60469.520000000004</v>
      </c>
      <c r="T462" s="33" t="s">
        <v>41</v>
      </c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</row>
    <row r="463" spans="1:563" s="9" customFormat="1" x14ac:dyDescent="0.25">
      <c r="A463" s="38">
        <v>457</v>
      </c>
      <c r="B463" s="19" t="s">
        <v>705</v>
      </c>
      <c r="C463" s="19" t="s">
        <v>860</v>
      </c>
      <c r="D463" s="19" t="s">
        <v>237</v>
      </c>
      <c r="E463" s="19" t="s">
        <v>135</v>
      </c>
      <c r="F463" s="20" t="s">
        <v>868</v>
      </c>
      <c r="G463" s="21">
        <v>70000</v>
      </c>
      <c r="H463" s="21">
        <v>5368.48</v>
      </c>
      <c r="I463" s="22">
        <v>25</v>
      </c>
      <c r="J463" s="49">
        <v>2009</v>
      </c>
      <c r="K463" s="43">
        <f t="shared" si="81"/>
        <v>4970</v>
      </c>
      <c r="L463" s="32">
        <f t="shared" si="85"/>
        <v>770.00000000000011</v>
      </c>
      <c r="M463" s="48">
        <v>2128</v>
      </c>
      <c r="N463" s="22">
        <f t="shared" si="82"/>
        <v>4963</v>
      </c>
      <c r="O463" s="22"/>
      <c r="P463" s="22">
        <f t="shared" si="83"/>
        <v>4137</v>
      </c>
      <c r="Q463" s="22">
        <f t="shared" si="86"/>
        <v>9530.48</v>
      </c>
      <c r="R463" s="22">
        <f t="shared" si="87"/>
        <v>10703</v>
      </c>
      <c r="S463" s="22">
        <f t="shared" si="84"/>
        <v>60469.520000000004</v>
      </c>
      <c r="T463" s="33" t="s">
        <v>41</v>
      </c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</row>
    <row r="464" spans="1:563" s="9" customFormat="1" x14ac:dyDescent="0.25">
      <c r="A464" s="38">
        <v>458</v>
      </c>
      <c r="B464" s="19" t="s">
        <v>699</v>
      </c>
      <c r="C464" s="19" t="s">
        <v>859</v>
      </c>
      <c r="D464" s="19" t="s">
        <v>237</v>
      </c>
      <c r="E464" s="19" t="s">
        <v>88</v>
      </c>
      <c r="F464" s="20" t="s">
        <v>868</v>
      </c>
      <c r="G464" s="21">
        <v>50000</v>
      </c>
      <c r="H464" s="42">
        <v>1854</v>
      </c>
      <c r="I464" s="22">
        <v>25</v>
      </c>
      <c r="J464" s="49">
        <v>1435</v>
      </c>
      <c r="K464" s="43">
        <f t="shared" si="81"/>
        <v>3549.9999999999995</v>
      </c>
      <c r="L464" s="32">
        <f t="shared" si="85"/>
        <v>550</v>
      </c>
      <c r="M464" s="48">
        <v>1520</v>
      </c>
      <c r="N464" s="22">
        <f t="shared" si="82"/>
        <v>3545.0000000000005</v>
      </c>
      <c r="O464" s="22"/>
      <c r="P464" s="22">
        <f t="shared" si="83"/>
        <v>2955</v>
      </c>
      <c r="Q464" s="22">
        <f t="shared" si="86"/>
        <v>4834</v>
      </c>
      <c r="R464" s="22">
        <f t="shared" si="87"/>
        <v>7645</v>
      </c>
      <c r="S464" s="22">
        <f t="shared" si="84"/>
        <v>45166</v>
      </c>
      <c r="T464" s="33" t="s">
        <v>41</v>
      </c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</row>
    <row r="465" spans="1:563" s="9" customFormat="1" x14ac:dyDescent="0.25">
      <c r="A465" s="38">
        <v>459</v>
      </c>
      <c r="B465" s="19" t="s">
        <v>698</v>
      </c>
      <c r="C465" s="19" t="s">
        <v>859</v>
      </c>
      <c r="D465" s="19" t="s">
        <v>237</v>
      </c>
      <c r="E465" s="19" t="s">
        <v>155</v>
      </c>
      <c r="F465" s="20" t="s">
        <v>868</v>
      </c>
      <c r="G465" s="21">
        <v>45000</v>
      </c>
      <c r="H465" s="42">
        <v>1148.33</v>
      </c>
      <c r="I465" s="22">
        <v>25</v>
      </c>
      <c r="J465" s="49">
        <v>1291.5</v>
      </c>
      <c r="K465" s="43">
        <f t="shared" si="81"/>
        <v>3194.9999999999995</v>
      </c>
      <c r="L465" s="32">
        <f t="shared" si="85"/>
        <v>495.00000000000006</v>
      </c>
      <c r="M465" s="48">
        <v>1368</v>
      </c>
      <c r="N465" s="22">
        <f t="shared" si="82"/>
        <v>3190.5</v>
      </c>
      <c r="O465" s="22"/>
      <c r="P465" s="22">
        <f t="shared" si="83"/>
        <v>2659.5</v>
      </c>
      <c r="Q465" s="22">
        <f t="shared" si="86"/>
        <v>3832.83</v>
      </c>
      <c r="R465" s="22">
        <f t="shared" si="87"/>
        <v>6880.5</v>
      </c>
      <c r="S465" s="22">
        <f t="shared" si="84"/>
        <v>41167.17</v>
      </c>
      <c r="T465" s="33" t="s">
        <v>41</v>
      </c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</row>
    <row r="466" spans="1:563" s="9" customFormat="1" x14ac:dyDescent="0.25">
      <c r="A466" s="38">
        <v>460</v>
      </c>
      <c r="B466" s="19" t="s">
        <v>700</v>
      </c>
      <c r="C466" s="19" t="s">
        <v>860</v>
      </c>
      <c r="D466" s="19" t="s">
        <v>237</v>
      </c>
      <c r="E466" s="19" t="s">
        <v>155</v>
      </c>
      <c r="F466" s="20" t="s">
        <v>868</v>
      </c>
      <c r="G466" s="21">
        <v>45000</v>
      </c>
      <c r="H466" s="42">
        <v>1148.33</v>
      </c>
      <c r="I466" s="22">
        <v>25</v>
      </c>
      <c r="J466" s="49">
        <v>1291.5</v>
      </c>
      <c r="K466" s="43">
        <f t="shared" si="81"/>
        <v>3194.9999999999995</v>
      </c>
      <c r="L466" s="32">
        <f t="shared" si="85"/>
        <v>495.00000000000006</v>
      </c>
      <c r="M466" s="48">
        <v>1368</v>
      </c>
      <c r="N466" s="22">
        <f t="shared" si="82"/>
        <v>3190.5</v>
      </c>
      <c r="O466" s="22"/>
      <c r="P466" s="22">
        <f t="shared" si="83"/>
        <v>2659.5</v>
      </c>
      <c r="Q466" s="22">
        <f t="shared" si="86"/>
        <v>3832.83</v>
      </c>
      <c r="R466" s="22">
        <f t="shared" si="87"/>
        <v>6880.5</v>
      </c>
      <c r="S466" s="22">
        <f t="shared" si="84"/>
        <v>41167.17</v>
      </c>
      <c r="T466" s="33" t="s">
        <v>41</v>
      </c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</row>
    <row r="467" spans="1:563" s="9" customFormat="1" x14ac:dyDescent="0.25">
      <c r="A467" s="38">
        <v>461</v>
      </c>
      <c r="B467" s="19" t="s">
        <v>701</v>
      </c>
      <c r="C467" s="19" t="s">
        <v>859</v>
      </c>
      <c r="D467" s="19" t="s">
        <v>237</v>
      </c>
      <c r="E467" s="19" t="s">
        <v>155</v>
      </c>
      <c r="F467" s="20" t="s">
        <v>868</v>
      </c>
      <c r="G467" s="21">
        <v>45000</v>
      </c>
      <c r="H467" s="42">
        <v>1148.33</v>
      </c>
      <c r="I467" s="22">
        <v>25</v>
      </c>
      <c r="J467" s="49">
        <v>1291.5</v>
      </c>
      <c r="K467" s="43">
        <f t="shared" si="81"/>
        <v>3194.9999999999995</v>
      </c>
      <c r="L467" s="32">
        <f t="shared" si="85"/>
        <v>495.00000000000006</v>
      </c>
      <c r="M467" s="48">
        <v>1368</v>
      </c>
      <c r="N467" s="22">
        <f t="shared" si="82"/>
        <v>3190.5</v>
      </c>
      <c r="O467" s="22"/>
      <c r="P467" s="22">
        <f t="shared" si="83"/>
        <v>2659.5</v>
      </c>
      <c r="Q467" s="22">
        <f t="shared" si="86"/>
        <v>3832.83</v>
      </c>
      <c r="R467" s="22">
        <f t="shared" si="87"/>
        <v>6880.5</v>
      </c>
      <c r="S467" s="22">
        <f t="shared" si="84"/>
        <v>41167.17</v>
      </c>
      <c r="T467" s="33" t="s">
        <v>41</v>
      </c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</row>
    <row r="468" spans="1:563" s="9" customFormat="1" x14ac:dyDescent="0.25">
      <c r="A468" s="38">
        <v>462</v>
      </c>
      <c r="B468" s="19" t="s">
        <v>702</v>
      </c>
      <c r="C468" s="19" t="s">
        <v>859</v>
      </c>
      <c r="D468" s="19" t="s">
        <v>237</v>
      </c>
      <c r="E468" s="19" t="s">
        <v>155</v>
      </c>
      <c r="F468" s="20" t="s">
        <v>868</v>
      </c>
      <c r="G468" s="21">
        <v>45000</v>
      </c>
      <c r="H468" s="42">
        <v>1148.33</v>
      </c>
      <c r="I468" s="22">
        <v>25</v>
      </c>
      <c r="J468" s="49">
        <v>1291.5</v>
      </c>
      <c r="K468" s="43">
        <f t="shared" si="81"/>
        <v>3194.9999999999995</v>
      </c>
      <c r="L468" s="32">
        <f t="shared" si="85"/>
        <v>495.00000000000006</v>
      </c>
      <c r="M468" s="48">
        <v>1368</v>
      </c>
      <c r="N468" s="22">
        <f t="shared" si="82"/>
        <v>3190.5</v>
      </c>
      <c r="O468" s="22"/>
      <c r="P468" s="22">
        <f t="shared" si="83"/>
        <v>2659.5</v>
      </c>
      <c r="Q468" s="22">
        <f t="shared" si="86"/>
        <v>3832.83</v>
      </c>
      <c r="R468" s="22">
        <f t="shared" si="87"/>
        <v>6880.5</v>
      </c>
      <c r="S468" s="22">
        <f t="shared" si="84"/>
        <v>41167.17</v>
      </c>
      <c r="T468" s="33" t="s">
        <v>41</v>
      </c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</row>
    <row r="469" spans="1:563" s="9" customFormat="1" x14ac:dyDescent="0.25">
      <c r="A469" s="38">
        <v>463</v>
      </c>
      <c r="B469" s="19" t="s">
        <v>756</v>
      </c>
      <c r="C469" s="19" t="s">
        <v>859</v>
      </c>
      <c r="D469" s="19" t="s">
        <v>237</v>
      </c>
      <c r="E469" s="19" t="s">
        <v>794</v>
      </c>
      <c r="F469" s="20" t="s">
        <v>868</v>
      </c>
      <c r="G469" s="21">
        <v>42000</v>
      </c>
      <c r="H469" s="19">
        <v>724.92</v>
      </c>
      <c r="I469" s="22">
        <v>25</v>
      </c>
      <c r="J469" s="49">
        <v>1205.4000000000001</v>
      </c>
      <c r="K469" s="43">
        <f t="shared" si="81"/>
        <v>2981.9999999999995</v>
      </c>
      <c r="L469" s="32">
        <f t="shared" si="85"/>
        <v>462.00000000000006</v>
      </c>
      <c r="M469" s="48">
        <v>1276.8</v>
      </c>
      <c r="N469" s="22">
        <f t="shared" si="82"/>
        <v>2977.8</v>
      </c>
      <c r="O469" s="22"/>
      <c r="P469" s="22">
        <f t="shared" si="83"/>
        <v>2482.1999999999998</v>
      </c>
      <c r="Q469" s="22">
        <f t="shared" si="86"/>
        <v>3232.12</v>
      </c>
      <c r="R469" s="22">
        <f t="shared" si="87"/>
        <v>6421.7999999999993</v>
      </c>
      <c r="S469" s="22">
        <f t="shared" si="84"/>
        <v>38767.879999999997</v>
      </c>
      <c r="T469" s="33" t="s">
        <v>41</v>
      </c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</row>
    <row r="470" spans="1:563" s="9" customFormat="1" x14ac:dyDescent="0.25">
      <c r="A470" s="38">
        <v>464</v>
      </c>
      <c r="B470" s="19" t="s">
        <v>689</v>
      </c>
      <c r="C470" s="19" t="s">
        <v>859</v>
      </c>
      <c r="D470" s="19" t="s">
        <v>237</v>
      </c>
      <c r="E470" s="19" t="s">
        <v>99</v>
      </c>
      <c r="F470" s="20" t="s">
        <v>868</v>
      </c>
      <c r="G470" s="21">
        <v>25000</v>
      </c>
      <c r="H470" s="19">
        <v>0</v>
      </c>
      <c r="I470" s="22">
        <v>25</v>
      </c>
      <c r="J470" s="49">
        <v>717.5</v>
      </c>
      <c r="K470" s="43">
        <f t="shared" si="81"/>
        <v>1774.9999999999998</v>
      </c>
      <c r="L470" s="32">
        <f t="shared" si="85"/>
        <v>275</v>
      </c>
      <c r="M470" s="48">
        <v>760</v>
      </c>
      <c r="N470" s="22">
        <f t="shared" si="82"/>
        <v>1772.5000000000002</v>
      </c>
      <c r="O470" s="22"/>
      <c r="P470" s="22">
        <f t="shared" si="83"/>
        <v>1477.5</v>
      </c>
      <c r="Q470" s="22">
        <f t="shared" si="86"/>
        <v>1502.5</v>
      </c>
      <c r="R470" s="22">
        <f t="shared" si="87"/>
        <v>3822.5</v>
      </c>
      <c r="S470" s="22">
        <f t="shared" si="84"/>
        <v>23497.5</v>
      </c>
      <c r="T470" s="33" t="s">
        <v>41</v>
      </c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</row>
    <row r="471" spans="1:563" s="9" customFormat="1" x14ac:dyDescent="0.25">
      <c r="A471" s="38">
        <v>465</v>
      </c>
      <c r="B471" s="19" t="s">
        <v>692</v>
      </c>
      <c r="C471" s="19" t="s">
        <v>859</v>
      </c>
      <c r="D471" s="19" t="s">
        <v>237</v>
      </c>
      <c r="E471" s="19" t="s">
        <v>99</v>
      </c>
      <c r="F471" s="20" t="s">
        <v>868</v>
      </c>
      <c r="G471" s="21">
        <v>30975</v>
      </c>
      <c r="H471" s="19">
        <v>0</v>
      </c>
      <c r="I471" s="22">
        <v>25</v>
      </c>
      <c r="J471" s="49">
        <v>888.98</v>
      </c>
      <c r="K471" s="43">
        <f t="shared" si="81"/>
        <v>2199.2249999999999</v>
      </c>
      <c r="L471" s="32">
        <f t="shared" si="85"/>
        <v>340.72500000000002</v>
      </c>
      <c r="M471" s="48">
        <v>941.64</v>
      </c>
      <c r="N471" s="22">
        <f t="shared" si="82"/>
        <v>2196.1275000000001</v>
      </c>
      <c r="O471" s="22"/>
      <c r="P471" s="22">
        <f t="shared" si="83"/>
        <v>1830.62</v>
      </c>
      <c r="Q471" s="22">
        <f t="shared" si="86"/>
        <v>1855.62</v>
      </c>
      <c r="R471" s="22">
        <f t="shared" si="87"/>
        <v>4736.0774999999994</v>
      </c>
      <c r="S471" s="22">
        <f t="shared" si="84"/>
        <v>29119.38</v>
      </c>
      <c r="T471" s="33" t="s">
        <v>41</v>
      </c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</row>
    <row r="472" spans="1:563" s="9" customFormat="1" x14ac:dyDescent="0.25">
      <c r="A472" s="38">
        <v>466</v>
      </c>
      <c r="B472" s="19" t="s">
        <v>688</v>
      </c>
      <c r="C472" s="19" t="s">
        <v>859</v>
      </c>
      <c r="D472" s="19" t="s">
        <v>237</v>
      </c>
      <c r="E472" s="19" t="s">
        <v>792</v>
      </c>
      <c r="F472" s="20" t="s">
        <v>868</v>
      </c>
      <c r="G472" s="21">
        <v>25000</v>
      </c>
      <c r="H472" s="19">
        <v>0</v>
      </c>
      <c r="I472" s="22">
        <v>25</v>
      </c>
      <c r="J472" s="49">
        <v>717.5</v>
      </c>
      <c r="K472" s="43">
        <f t="shared" si="81"/>
        <v>1774.9999999999998</v>
      </c>
      <c r="L472" s="32">
        <f t="shared" si="85"/>
        <v>275</v>
      </c>
      <c r="M472" s="48">
        <v>760</v>
      </c>
      <c r="N472" s="22">
        <f t="shared" si="82"/>
        <v>1772.5000000000002</v>
      </c>
      <c r="O472" s="22"/>
      <c r="P472" s="22">
        <f t="shared" si="83"/>
        <v>1477.5</v>
      </c>
      <c r="Q472" s="22">
        <f t="shared" si="86"/>
        <v>1502.5</v>
      </c>
      <c r="R472" s="22">
        <f t="shared" si="87"/>
        <v>3822.5</v>
      </c>
      <c r="S472" s="22">
        <f t="shared" si="84"/>
        <v>23497.5</v>
      </c>
      <c r="T472" s="33" t="s">
        <v>41</v>
      </c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</row>
    <row r="473" spans="1:563" s="9" customFormat="1" x14ac:dyDescent="0.25">
      <c r="A473" s="38">
        <v>467</v>
      </c>
      <c r="B473" s="19" t="s">
        <v>690</v>
      </c>
      <c r="C473" s="19" t="s">
        <v>859</v>
      </c>
      <c r="D473" s="19" t="s">
        <v>237</v>
      </c>
      <c r="E473" s="19" t="s">
        <v>35</v>
      </c>
      <c r="F473" s="20" t="s">
        <v>868</v>
      </c>
      <c r="G473" s="21">
        <v>25200</v>
      </c>
      <c r="H473" s="19">
        <v>0</v>
      </c>
      <c r="I473" s="22">
        <v>25</v>
      </c>
      <c r="J473" s="49">
        <v>723.24</v>
      </c>
      <c r="K473" s="43">
        <f t="shared" si="81"/>
        <v>1789.1999999999998</v>
      </c>
      <c r="L473" s="32">
        <f t="shared" si="85"/>
        <v>277.20000000000005</v>
      </c>
      <c r="M473" s="48">
        <v>766.08</v>
      </c>
      <c r="N473" s="22">
        <f t="shared" si="82"/>
        <v>1786.68</v>
      </c>
      <c r="O473" s="22"/>
      <c r="P473" s="22">
        <f t="shared" si="83"/>
        <v>1489.3200000000002</v>
      </c>
      <c r="Q473" s="22">
        <f t="shared" si="86"/>
        <v>1514.3200000000002</v>
      </c>
      <c r="R473" s="22">
        <f t="shared" si="87"/>
        <v>3853.08</v>
      </c>
      <c r="S473" s="22">
        <f t="shared" si="84"/>
        <v>23685.68</v>
      </c>
      <c r="T473" s="33" t="s">
        <v>41</v>
      </c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</row>
    <row r="474" spans="1:563" s="9" customFormat="1" x14ac:dyDescent="0.25">
      <c r="A474" s="38">
        <v>468</v>
      </c>
      <c r="B474" s="19" t="s">
        <v>691</v>
      </c>
      <c r="C474" s="19" t="s">
        <v>859</v>
      </c>
      <c r="D474" s="19" t="s">
        <v>237</v>
      </c>
      <c r="E474" s="19" t="s">
        <v>35</v>
      </c>
      <c r="F474" s="20" t="s">
        <v>868</v>
      </c>
      <c r="G474" s="21">
        <v>25000</v>
      </c>
      <c r="H474" s="19">
        <v>0</v>
      </c>
      <c r="I474" s="22">
        <v>25</v>
      </c>
      <c r="J474" s="49">
        <v>717.5</v>
      </c>
      <c r="K474" s="43">
        <f t="shared" si="81"/>
        <v>1774.9999999999998</v>
      </c>
      <c r="L474" s="32">
        <f t="shared" si="85"/>
        <v>275</v>
      </c>
      <c r="M474" s="48">
        <v>760</v>
      </c>
      <c r="N474" s="22">
        <f t="shared" si="82"/>
        <v>1772.5000000000002</v>
      </c>
      <c r="O474" s="22"/>
      <c r="P474" s="22">
        <f t="shared" si="83"/>
        <v>1477.5</v>
      </c>
      <c r="Q474" s="22">
        <f t="shared" si="86"/>
        <v>1502.5</v>
      </c>
      <c r="R474" s="22">
        <f t="shared" si="87"/>
        <v>3822.5</v>
      </c>
      <c r="S474" s="22">
        <f t="shared" si="84"/>
        <v>23497.5</v>
      </c>
      <c r="T474" s="33" t="s">
        <v>41</v>
      </c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</row>
    <row r="475" spans="1:563" s="9" customFormat="1" x14ac:dyDescent="0.25">
      <c r="A475" s="38">
        <v>469</v>
      </c>
      <c r="B475" s="19" t="s">
        <v>693</v>
      </c>
      <c r="C475" s="19" t="s">
        <v>859</v>
      </c>
      <c r="D475" s="19" t="s">
        <v>237</v>
      </c>
      <c r="E475" s="19" t="s">
        <v>35</v>
      </c>
      <c r="F475" s="20" t="s">
        <v>868</v>
      </c>
      <c r="G475" s="21">
        <v>25000</v>
      </c>
      <c r="H475" s="19">
        <v>0</v>
      </c>
      <c r="I475" s="22">
        <v>25</v>
      </c>
      <c r="J475" s="49">
        <v>717.5</v>
      </c>
      <c r="K475" s="43">
        <f t="shared" si="81"/>
        <v>1774.9999999999998</v>
      </c>
      <c r="L475" s="32">
        <f t="shared" si="85"/>
        <v>275</v>
      </c>
      <c r="M475" s="48">
        <v>760</v>
      </c>
      <c r="N475" s="22">
        <f t="shared" si="82"/>
        <v>1772.5000000000002</v>
      </c>
      <c r="O475" s="22"/>
      <c r="P475" s="22">
        <f t="shared" si="83"/>
        <v>1477.5</v>
      </c>
      <c r="Q475" s="22">
        <f t="shared" si="86"/>
        <v>1502.5</v>
      </c>
      <c r="R475" s="22">
        <f t="shared" si="87"/>
        <v>3822.5</v>
      </c>
      <c r="S475" s="22">
        <f t="shared" si="84"/>
        <v>23497.5</v>
      </c>
      <c r="T475" s="33" t="s">
        <v>41</v>
      </c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</row>
    <row r="476" spans="1:563" s="9" customFormat="1" x14ac:dyDescent="0.25">
      <c r="A476" s="38">
        <v>470</v>
      </c>
      <c r="B476" s="19" t="s">
        <v>696</v>
      </c>
      <c r="C476" s="19" t="s">
        <v>860</v>
      </c>
      <c r="D476" s="19" t="s">
        <v>237</v>
      </c>
      <c r="E476" s="19" t="s">
        <v>35</v>
      </c>
      <c r="F476" s="20" t="s">
        <v>868</v>
      </c>
      <c r="G476" s="21">
        <v>25000</v>
      </c>
      <c r="H476" s="19">
        <v>0</v>
      </c>
      <c r="I476" s="22">
        <v>25</v>
      </c>
      <c r="J476" s="49">
        <v>717.5</v>
      </c>
      <c r="K476" s="43">
        <f t="shared" si="81"/>
        <v>1774.9999999999998</v>
      </c>
      <c r="L476" s="32">
        <f t="shared" si="85"/>
        <v>275</v>
      </c>
      <c r="M476" s="48">
        <v>760</v>
      </c>
      <c r="N476" s="22">
        <f t="shared" si="82"/>
        <v>1772.5000000000002</v>
      </c>
      <c r="O476" s="22"/>
      <c r="P476" s="22">
        <f t="shared" si="83"/>
        <v>1477.5</v>
      </c>
      <c r="Q476" s="22">
        <f t="shared" si="86"/>
        <v>1502.5</v>
      </c>
      <c r="R476" s="22">
        <f t="shared" si="87"/>
        <v>3822.5</v>
      </c>
      <c r="S476" s="22">
        <f t="shared" si="84"/>
        <v>23497.5</v>
      </c>
      <c r="T476" s="33" t="s">
        <v>41</v>
      </c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</row>
    <row r="477" spans="1:563" s="9" customFormat="1" x14ac:dyDescent="0.25">
      <c r="A477" s="38">
        <v>471</v>
      </c>
      <c r="B477" s="19" t="s">
        <v>703</v>
      </c>
      <c r="C477" s="19" t="s">
        <v>859</v>
      </c>
      <c r="D477" s="19" t="s">
        <v>237</v>
      </c>
      <c r="E477" s="19" t="s">
        <v>35</v>
      </c>
      <c r="F477" s="20" t="s">
        <v>868</v>
      </c>
      <c r="G477" s="21">
        <v>45000</v>
      </c>
      <c r="H477" s="42">
        <v>1148.33</v>
      </c>
      <c r="I477" s="22">
        <v>25</v>
      </c>
      <c r="J477" s="49">
        <v>1291.5</v>
      </c>
      <c r="K477" s="43">
        <f t="shared" si="81"/>
        <v>3194.9999999999995</v>
      </c>
      <c r="L477" s="32">
        <f t="shared" si="85"/>
        <v>495.00000000000006</v>
      </c>
      <c r="M477" s="48">
        <v>1368</v>
      </c>
      <c r="N477" s="22">
        <f t="shared" si="82"/>
        <v>3190.5</v>
      </c>
      <c r="O477" s="22"/>
      <c r="P477" s="22">
        <f t="shared" si="83"/>
        <v>2659.5</v>
      </c>
      <c r="Q477" s="22">
        <f t="shared" si="86"/>
        <v>3832.83</v>
      </c>
      <c r="R477" s="22">
        <f t="shared" si="87"/>
        <v>6880.5</v>
      </c>
      <c r="S477" s="22">
        <f t="shared" si="84"/>
        <v>41167.17</v>
      </c>
      <c r="T477" s="33" t="s">
        <v>41</v>
      </c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</row>
    <row r="478" spans="1:563" s="9" customFormat="1" x14ac:dyDescent="0.25">
      <c r="A478" s="38">
        <v>472</v>
      </c>
      <c r="B478" s="19" t="s">
        <v>707</v>
      </c>
      <c r="C478" s="19" t="s">
        <v>859</v>
      </c>
      <c r="D478" s="19" t="s">
        <v>237</v>
      </c>
      <c r="E478" s="19" t="s">
        <v>64</v>
      </c>
      <c r="F478" s="20" t="s">
        <v>867</v>
      </c>
      <c r="G478" s="21">
        <v>25000</v>
      </c>
      <c r="H478" s="19">
        <v>0</v>
      </c>
      <c r="I478" s="22">
        <v>25</v>
      </c>
      <c r="J478" s="49">
        <v>717.5</v>
      </c>
      <c r="K478" s="43">
        <f t="shared" si="81"/>
        <v>1774.9999999999998</v>
      </c>
      <c r="L478" s="32">
        <f t="shared" si="85"/>
        <v>275</v>
      </c>
      <c r="M478" s="48">
        <v>760</v>
      </c>
      <c r="N478" s="22">
        <f t="shared" si="82"/>
        <v>1772.5000000000002</v>
      </c>
      <c r="O478" s="22"/>
      <c r="P478" s="22">
        <f t="shared" si="83"/>
        <v>1477.5</v>
      </c>
      <c r="Q478" s="22">
        <f t="shared" si="86"/>
        <v>1502.5</v>
      </c>
      <c r="R478" s="22">
        <f t="shared" si="87"/>
        <v>3822.5</v>
      </c>
      <c r="S478" s="22">
        <f t="shared" si="84"/>
        <v>23497.5</v>
      </c>
      <c r="T478" s="33" t="s">
        <v>41</v>
      </c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</row>
    <row r="479" spans="1:563" s="9" customFormat="1" x14ac:dyDescent="0.25">
      <c r="A479" s="38">
        <v>473</v>
      </c>
      <c r="B479" s="19" t="s">
        <v>708</v>
      </c>
      <c r="C479" s="19" t="s">
        <v>859</v>
      </c>
      <c r="D479" s="19" t="s">
        <v>237</v>
      </c>
      <c r="E479" s="19" t="s">
        <v>64</v>
      </c>
      <c r="F479" s="20" t="s">
        <v>867</v>
      </c>
      <c r="G479" s="21">
        <v>25000</v>
      </c>
      <c r="H479" s="19">
        <v>0</v>
      </c>
      <c r="I479" s="22">
        <v>25</v>
      </c>
      <c r="J479" s="49">
        <v>717.5</v>
      </c>
      <c r="K479" s="43">
        <f t="shared" si="81"/>
        <v>1774.9999999999998</v>
      </c>
      <c r="L479" s="32">
        <f t="shared" si="85"/>
        <v>275</v>
      </c>
      <c r="M479" s="48">
        <v>760</v>
      </c>
      <c r="N479" s="22">
        <f t="shared" si="82"/>
        <v>1772.5000000000002</v>
      </c>
      <c r="O479" s="22"/>
      <c r="P479" s="22">
        <f t="shared" si="83"/>
        <v>1477.5</v>
      </c>
      <c r="Q479" s="22">
        <f t="shared" si="86"/>
        <v>1502.5</v>
      </c>
      <c r="R479" s="22">
        <f t="shared" si="87"/>
        <v>3822.5</v>
      </c>
      <c r="S479" s="22">
        <f t="shared" si="84"/>
        <v>23497.5</v>
      </c>
      <c r="T479" s="33" t="s">
        <v>41</v>
      </c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</row>
    <row r="480" spans="1:563" s="9" customFormat="1" x14ac:dyDescent="0.25">
      <c r="A480" s="38">
        <v>474</v>
      </c>
      <c r="B480" s="19" t="s">
        <v>817</v>
      </c>
      <c r="C480" s="19" t="s">
        <v>859</v>
      </c>
      <c r="D480" s="19" t="s">
        <v>237</v>
      </c>
      <c r="E480" s="19" t="s">
        <v>64</v>
      </c>
      <c r="F480" s="20" t="s">
        <v>867</v>
      </c>
      <c r="G480" s="21">
        <v>25000</v>
      </c>
      <c r="H480" s="19">
        <v>0</v>
      </c>
      <c r="I480" s="22">
        <v>25</v>
      </c>
      <c r="J480" s="49">
        <v>717.5</v>
      </c>
      <c r="K480" s="43">
        <f t="shared" si="81"/>
        <v>1774.9999999999998</v>
      </c>
      <c r="L480" s="32">
        <f t="shared" si="85"/>
        <v>275</v>
      </c>
      <c r="M480" s="48">
        <v>760</v>
      </c>
      <c r="N480" s="22">
        <f t="shared" si="82"/>
        <v>1772.5000000000002</v>
      </c>
      <c r="O480" s="22"/>
      <c r="P480" s="22">
        <f t="shared" si="83"/>
        <v>1477.5</v>
      </c>
      <c r="Q480" s="22">
        <f t="shared" si="86"/>
        <v>1502.5</v>
      </c>
      <c r="R480" s="22">
        <f t="shared" si="87"/>
        <v>3822.5</v>
      </c>
      <c r="S480" s="22">
        <f t="shared" si="84"/>
        <v>23497.5</v>
      </c>
      <c r="T480" s="33" t="s">
        <v>41</v>
      </c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</row>
    <row r="481" spans="1:563" s="9" customFormat="1" x14ac:dyDescent="0.25">
      <c r="A481" s="38">
        <v>475</v>
      </c>
      <c r="B481" s="19" t="s">
        <v>697</v>
      </c>
      <c r="C481" s="19" t="s">
        <v>859</v>
      </c>
      <c r="D481" s="19" t="s">
        <v>237</v>
      </c>
      <c r="E481" s="19" t="s">
        <v>59</v>
      </c>
      <c r="F481" s="20" t="s">
        <v>867</v>
      </c>
      <c r="G481" s="21">
        <v>25000</v>
      </c>
      <c r="H481" s="19">
        <v>0</v>
      </c>
      <c r="I481" s="22">
        <v>25</v>
      </c>
      <c r="J481" s="49">
        <v>717.5</v>
      </c>
      <c r="K481" s="43">
        <f t="shared" si="81"/>
        <v>1774.9999999999998</v>
      </c>
      <c r="L481" s="32">
        <f t="shared" si="85"/>
        <v>275</v>
      </c>
      <c r="M481" s="48">
        <v>760</v>
      </c>
      <c r="N481" s="22">
        <f t="shared" si="82"/>
        <v>1772.5000000000002</v>
      </c>
      <c r="O481" s="22"/>
      <c r="P481" s="22">
        <f t="shared" si="83"/>
        <v>1477.5</v>
      </c>
      <c r="Q481" s="22">
        <f t="shared" si="86"/>
        <v>1502.5</v>
      </c>
      <c r="R481" s="22">
        <f t="shared" si="87"/>
        <v>3822.5</v>
      </c>
      <c r="S481" s="22">
        <f t="shared" si="84"/>
        <v>23497.5</v>
      </c>
      <c r="T481" s="33" t="s">
        <v>41</v>
      </c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</row>
    <row r="482" spans="1:563" s="9" customFormat="1" x14ac:dyDescent="0.25">
      <c r="A482" s="38">
        <v>476</v>
      </c>
      <c r="B482" s="19" t="s">
        <v>706</v>
      </c>
      <c r="C482" s="19" t="s">
        <v>860</v>
      </c>
      <c r="D482" s="19" t="s">
        <v>237</v>
      </c>
      <c r="E482" s="19" t="s">
        <v>39</v>
      </c>
      <c r="F482" s="20" t="s">
        <v>868</v>
      </c>
      <c r="G482" s="21">
        <v>24000</v>
      </c>
      <c r="H482" s="19">
        <v>0</v>
      </c>
      <c r="I482" s="22">
        <v>25</v>
      </c>
      <c r="J482" s="49">
        <v>688.8</v>
      </c>
      <c r="K482" s="43">
        <f t="shared" si="81"/>
        <v>1703.9999999999998</v>
      </c>
      <c r="L482" s="32">
        <f t="shared" si="85"/>
        <v>264</v>
      </c>
      <c r="M482" s="48">
        <v>729.6</v>
      </c>
      <c r="N482" s="22">
        <f t="shared" si="82"/>
        <v>1701.6000000000001</v>
      </c>
      <c r="O482" s="22"/>
      <c r="P482" s="22">
        <f t="shared" si="83"/>
        <v>1418.4</v>
      </c>
      <c r="Q482" s="22">
        <f t="shared" si="86"/>
        <v>1443.4</v>
      </c>
      <c r="R482" s="22">
        <f t="shared" si="87"/>
        <v>3669.6</v>
      </c>
      <c r="S482" s="22">
        <f t="shared" si="84"/>
        <v>22556.6</v>
      </c>
      <c r="T482" s="33" t="s">
        <v>41</v>
      </c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</row>
    <row r="483" spans="1:563" s="9" customFormat="1" x14ac:dyDescent="0.25">
      <c r="A483" s="38">
        <v>477</v>
      </c>
      <c r="B483" s="19" t="s">
        <v>820</v>
      </c>
      <c r="C483" s="19" t="s">
        <v>859</v>
      </c>
      <c r="D483" s="19" t="s">
        <v>237</v>
      </c>
      <c r="E483" s="19" t="s">
        <v>65</v>
      </c>
      <c r="F483" s="20" t="s">
        <v>863</v>
      </c>
      <c r="G483" s="21">
        <v>18000</v>
      </c>
      <c r="H483" s="19">
        <v>0</v>
      </c>
      <c r="I483" s="22">
        <v>25</v>
      </c>
      <c r="J483" s="49">
        <v>516.6</v>
      </c>
      <c r="K483" s="43">
        <f t="shared" si="81"/>
        <v>1277.9999999999998</v>
      </c>
      <c r="L483" s="32">
        <f t="shared" si="85"/>
        <v>198.00000000000003</v>
      </c>
      <c r="M483" s="48">
        <v>547.20000000000005</v>
      </c>
      <c r="N483" s="22">
        <f t="shared" si="82"/>
        <v>1276.2</v>
      </c>
      <c r="O483" s="22"/>
      <c r="P483" s="22">
        <f t="shared" si="83"/>
        <v>1063.8000000000002</v>
      </c>
      <c r="Q483" s="22">
        <f t="shared" si="86"/>
        <v>1088.8000000000002</v>
      </c>
      <c r="R483" s="22">
        <f t="shared" si="87"/>
        <v>2752.2</v>
      </c>
      <c r="S483" s="22">
        <f t="shared" si="84"/>
        <v>16911.2</v>
      </c>
      <c r="T483" s="33" t="s">
        <v>41</v>
      </c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</row>
    <row r="484" spans="1:563" s="9" customFormat="1" x14ac:dyDescent="0.25">
      <c r="A484" s="38">
        <v>478</v>
      </c>
      <c r="B484" s="19" t="s">
        <v>694</v>
      </c>
      <c r="C484" s="19" t="s">
        <v>859</v>
      </c>
      <c r="D484" s="19" t="s">
        <v>237</v>
      </c>
      <c r="E484" s="19" t="s">
        <v>171</v>
      </c>
      <c r="F484" s="20" t="s">
        <v>868</v>
      </c>
      <c r="G484" s="21">
        <v>46000</v>
      </c>
      <c r="H484" s="42">
        <v>1289.46</v>
      </c>
      <c r="I484" s="22">
        <v>25</v>
      </c>
      <c r="J484" s="49">
        <v>1320.2</v>
      </c>
      <c r="K484" s="43">
        <f t="shared" si="81"/>
        <v>3265.9999999999995</v>
      </c>
      <c r="L484" s="32">
        <f t="shared" si="85"/>
        <v>506.00000000000006</v>
      </c>
      <c r="M484" s="48">
        <v>1398.4</v>
      </c>
      <c r="N484" s="22">
        <f t="shared" si="82"/>
        <v>3261.4</v>
      </c>
      <c r="O484" s="22"/>
      <c r="P484" s="22">
        <f t="shared" si="83"/>
        <v>2718.6000000000004</v>
      </c>
      <c r="Q484" s="22">
        <f t="shared" si="86"/>
        <v>4033.06</v>
      </c>
      <c r="R484" s="22">
        <f t="shared" si="87"/>
        <v>7033.4</v>
      </c>
      <c r="S484" s="22">
        <f t="shared" si="84"/>
        <v>41966.94</v>
      </c>
      <c r="T484" s="33" t="s">
        <v>41</v>
      </c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</row>
    <row r="485" spans="1:563" s="9" customFormat="1" x14ac:dyDescent="0.25">
      <c r="A485" s="38">
        <v>479</v>
      </c>
      <c r="B485" s="19" t="s">
        <v>822</v>
      </c>
      <c r="C485" s="19" t="s">
        <v>859</v>
      </c>
      <c r="D485" s="19" t="s">
        <v>237</v>
      </c>
      <c r="E485" s="19" t="s">
        <v>171</v>
      </c>
      <c r="F485" s="20" t="s">
        <v>863</v>
      </c>
      <c r="G485" s="21">
        <v>16000</v>
      </c>
      <c r="H485" s="19">
        <v>0</v>
      </c>
      <c r="I485" s="22">
        <v>25</v>
      </c>
      <c r="J485" s="49">
        <v>459.2</v>
      </c>
      <c r="K485" s="43">
        <f t="shared" si="81"/>
        <v>1136</v>
      </c>
      <c r="L485" s="32">
        <f t="shared" si="85"/>
        <v>176.00000000000003</v>
      </c>
      <c r="M485" s="48">
        <v>486.4</v>
      </c>
      <c r="N485" s="22">
        <f t="shared" si="82"/>
        <v>1134.4000000000001</v>
      </c>
      <c r="O485" s="22"/>
      <c r="P485" s="22">
        <f t="shared" si="83"/>
        <v>945.59999999999991</v>
      </c>
      <c r="Q485" s="22">
        <f t="shared" si="86"/>
        <v>970.59999999999991</v>
      </c>
      <c r="R485" s="22">
        <f t="shared" si="87"/>
        <v>2446.4</v>
      </c>
      <c r="S485" s="22">
        <f t="shared" si="84"/>
        <v>15029.4</v>
      </c>
      <c r="T485" s="33" t="s">
        <v>41</v>
      </c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</row>
    <row r="486" spans="1:563" s="9" customFormat="1" x14ac:dyDescent="0.25">
      <c r="A486" s="38">
        <v>480</v>
      </c>
      <c r="B486" s="19" t="s">
        <v>902</v>
      </c>
      <c r="C486" s="19" t="s">
        <v>860</v>
      </c>
      <c r="D486" s="19" t="s">
        <v>237</v>
      </c>
      <c r="E486" s="19" t="s">
        <v>64</v>
      </c>
      <c r="F486" s="20" t="s">
        <v>863</v>
      </c>
      <c r="G486" s="21">
        <v>25000</v>
      </c>
      <c r="H486" s="19">
        <v>0</v>
      </c>
      <c r="I486" s="22">
        <v>25</v>
      </c>
      <c r="J486" s="49">
        <v>717.5</v>
      </c>
      <c r="K486" s="43">
        <f t="shared" si="81"/>
        <v>1774.9999999999998</v>
      </c>
      <c r="L486" s="32">
        <f t="shared" si="85"/>
        <v>275</v>
      </c>
      <c r="M486" s="48">
        <v>760</v>
      </c>
      <c r="N486" s="22">
        <f t="shared" si="82"/>
        <v>1772.5000000000002</v>
      </c>
      <c r="O486" s="22"/>
      <c r="P486" s="22">
        <f t="shared" si="83"/>
        <v>1477.5</v>
      </c>
      <c r="Q486" s="22">
        <f t="shared" si="86"/>
        <v>1502.5</v>
      </c>
      <c r="R486" s="22">
        <f t="shared" si="87"/>
        <v>3822.5</v>
      </c>
      <c r="S486" s="22">
        <f t="shared" si="84"/>
        <v>23497.5</v>
      </c>
      <c r="T486" s="33" t="s">
        <v>41</v>
      </c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</row>
    <row r="487" spans="1:563" s="9" customFormat="1" x14ac:dyDescent="0.25">
      <c r="A487" s="38">
        <v>481</v>
      </c>
      <c r="B487" s="19" t="s">
        <v>903</v>
      </c>
      <c r="C487" s="19" t="s">
        <v>859</v>
      </c>
      <c r="D487" s="19" t="s">
        <v>237</v>
      </c>
      <c r="E487" s="19" t="s">
        <v>64</v>
      </c>
      <c r="F487" s="20" t="s">
        <v>863</v>
      </c>
      <c r="G487" s="21">
        <v>25000</v>
      </c>
      <c r="H487" s="19">
        <v>0</v>
      </c>
      <c r="I487" s="22">
        <v>25</v>
      </c>
      <c r="J487" s="49">
        <v>717.5</v>
      </c>
      <c r="K487" s="43">
        <f t="shared" si="81"/>
        <v>1774.9999999999998</v>
      </c>
      <c r="L487" s="32">
        <f t="shared" si="85"/>
        <v>275</v>
      </c>
      <c r="M487" s="48">
        <v>760</v>
      </c>
      <c r="N487" s="22">
        <f t="shared" si="82"/>
        <v>1772.5000000000002</v>
      </c>
      <c r="O487" s="22"/>
      <c r="P487" s="22">
        <f t="shared" si="83"/>
        <v>1477.5</v>
      </c>
      <c r="Q487" s="22">
        <f t="shared" si="86"/>
        <v>1502.5</v>
      </c>
      <c r="R487" s="22">
        <f t="shared" si="87"/>
        <v>3822.5</v>
      </c>
      <c r="S487" s="22">
        <f t="shared" si="84"/>
        <v>23497.5</v>
      </c>
      <c r="T487" s="33" t="s">
        <v>41</v>
      </c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</row>
    <row r="488" spans="1:563" s="9" customFormat="1" x14ac:dyDescent="0.25">
      <c r="A488" s="38">
        <v>482</v>
      </c>
      <c r="B488" s="19" t="s">
        <v>904</v>
      </c>
      <c r="C488" s="19" t="s">
        <v>859</v>
      </c>
      <c r="D488" s="19" t="s">
        <v>237</v>
      </c>
      <c r="E488" s="19" t="s">
        <v>171</v>
      </c>
      <c r="F488" s="20" t="s">
        <v>863</v>
      </c>
      <c r="G488" s="21">
        <v>16000</v>
      </c>
      <c r="H488" s="19">
        <v>0</v>
      </c>
      <c r="I488" s="22">
        <v>25</v>
      </c>
      <c r="J488" s="49">
        <v>459.2</v>
      </c>
      <c r="K488" s="43">
        <f t="shared" si="81"/>
        <v>1136</v>
      </c>
      <c r="L488" s="32">
        <f t="shared" si="85"/>
        <v>176.00000000000003</v>
      </c>
      <c r="M488" s="48">
        <v>486.4</v>
      </c>
      <c r="N488" s="22">
        <f t="shared" si="82"/>
        <v>1134.4000000000001</v>
      </c>
      <c r="O488" s="22"/>
      <c r="P488" s="22">
        <f t="shared" si="83"/>
        <v>945.59999999999991</v>
      </c>
      <c r="Q488" s="22">
        <f t="shared" si="86"/>
        <v>970.59999999999991</v>
      </c>
      <c r="R488" s="22">
        <f t="shared" si="87"/>
        <v>2446.4</v>
      </c>
      <c r="S488" s="22">
        <f t="shared" si="84"/>
        <v>15029.4</v>
      </c>
      <c r="T488" s="33" t="s">
        <v>41</v>
      </c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</row>
    <row r="489" spans="1:563" s="9" customFormat="1" x14ac:dyDescent="0.25">
      <c r="A489" s="38">
        <v>483</v>
      </c>
      <c r="B489" s="19" t="s">
        <v>935</v>
      </c>
      <c r="C489" s="19" t="s">
        <v>859</v>
      </c>
      <c r="D489" s="19" t="s">
        <v>237</v>
      </c>
      <c r="E489" s="19" t="s">
        <v>64</v>
      </c>
      <c r="F489" s="20" t="s">
        <v>863</v>
      </c>
      <c r="G489" s="21">
        <v>25000</v>
      </c>
      <c r="H489" s="19">
        <v>0</v>
      </c>
      <c r="I489" s="22">
        <v>25</v>
      </c>
      <c r="J489" s="49">
        <v>717.5</v>
      </c>
      <c r="K489" s="43">
        <f t="shared" si="81"/>
        <v>1774.9999999999998</v>
      </c>
      <c r="L489" s="32">
        <f t="shared" si="85"/>
        <v>275</v>
      </c>
      <c r="M489" s="48">
        <v>760</v>
      </c>
      <c r="N489" s="22">
        <f t="shared" si="82"/>
        <v>1772.5000000000002</v>
      </c>
      <c r="O489" s="22"/>
      <c r="P489" s="22">
        <f t="shared" si="83"/>
        <v>1477.5</v>
      </c>
      <c r="Q489" s="22">
        <f t="shared" si="86"/>
        <v>1502.5</v>
      </c>
      <c r="R489" s="22">
        <f t="shared" si="87"/>
        <v>3822.5</v>
      </c>
      <c r="S489" s="22">
        <f t="shared" si="84"/>
        <v>23497.5</v>
      </c>
      <c r="T489" s="33" t="s">
        <v>41</v>
      </c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</row>
    <row r="490" spans="1:563" s="9" customFormat="1" x14ac:dyDescent="0.25">
      <c r="A490" s="38">
        <v>484</v>
      </c>
      <c r="B490" s="19" t="s">
        <v>965</v>
      </c>
      <c r="C490" s="19" t="s">
        <v>859</v>
      </c>
      <c r="D490" s="19" t="s">
        <v>237</v>
      </c>
      <c r="E490" s="19" t="s">
        <v>64</v>
      </c>
      <c r="F490" s="20" t="s">
        <v>863</v>
      </c>
      <c r="G490" s="21">
        <v>25000</v>
      </c>
      <c r="H490" s="19">
        <v>0</v>
      </c>
      <c r="I490" s="22">
        <v>25</v>
      </c>
      <c r="J490" s="49">
        <v>717.5</v>
      </c>
      <c r="K490" s="43">
        <f t="shared" si="81"/>
        <v>1774.9999999999998</v>
      </c>
      <c r="L490" s="32">
        <f t="shared" si="85"/>
        <v>275</v>
      </c>
      <c r="M490" s="48">
        <v>760</v>
      </c>
      <c r="N490" s="22">
        <f t="shared" si="82"/>
        <v>1772.5000000000002</v>
      </c>
      <c r="O490" s="22"/>
      <c r="P490" s="22">
        <f t="shared" si="83"/>
        <v>1477.5</v>
      </c>
      <c r="Q490" s="22">
        <f t="shared" si="86"/>
        <v>1502.5</v>
      </c>
      <c r="R490" s="22">
        <f t="shared" si="87"/>
        <v>3822.5</v>
      </c>
      <c r="S490" s="22">
        <f t="shared" si="84"/>
        <v>23497.5</v>
      </c>
      <c r="T490" s="33" t="s">
        <v>41</v>
      </c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</row>
    <row r="491" spans="1:563" s="9" customFormat="1" x14ac:dyDescent="0.25">
      <c r="A491" s="38">
        <v>485</v>
      </c>
      <c r="B491" s="19" t="s">
        <v>861</v>
      </c>
      <c r="C491" s="19" t="s">
        <v>859</v>
      </c>
      <c r="D491" s="19" t="s">
        <v>237</v>
      </c>
      <c r="E491" s="19" t="s">
        <v>171</v>
      </c>
      <c r="F491" s="20" t="s">
        <v>863</v>
      </c>
      <c r="G491" s="21">
        <v>16000</v>
      </c>
      <c r="H491" s="19">
        <v>0</v>
      </c>
      <c r="I491" s="22">
        <v>25</v>
      </c>
      <c r="J491" s="49">
        <v>459.2</v>
      </c>
      <c r="K491" s="43">
        <f t="shared" si="81"/>
        <v>1136</v>
      </c>
      <c r="L491" s="32">
        <f t="shared" si="85"/>
        <v>176.00000000000003</v>
      </c>
      <c r="M491" s="48">
        <v>486.4</v>
      </c>
      <c r="N491" s="22">
        <f t="shared" si="82"/>
        <v>1134.4000000000001</v>
      </c>
      <c r="O491" s="22"/>
      <c r="P491" s="22">
        <f t="shared" si="83"/>
        <v>945.59999999999991</v>
      </c>
      <c r="Q491" s="22">
        <f t="shared" si="86"/>
        <v>970.59999999999991</v>
      </c>
      <c r="R491" s="22">
        <f t="shared" si="87"/>
        <v>2446.4</v>
      </c>
      <c r="S491" s="22">
        <f t="shared" si="84"/>
        <v>15029.4</v>
      </c>
      <c r="T491" s="33" t="s">
        <v>41</v>
      </c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</row>
    <row r="492" spans="1:563" s="15" customFormat="1" x14ac:dyDescent="0.25">
      <c r="A492" s="38">
        <v>486</v>
      </c>
      <c r="B492" s="19" t="s">
        <v>723</v>
      </c>
      <c r="C492" s="19" t="s">
        <v>859</v>
      </c>
      <c r="D492" s="19" t="s">
        <v>709</v>
      </c>
      <c r="E492" s="19" t="s">
        <v>889</v>
      </c>
      <c r="F492" s="20" t="s">
        <v>868</v>
      </c>
      <c r="G492" s="29">
        <v>85000</v>
      </c>
      <c r="H492" s="29">
        <v>8148.13</v>
      </c>
      <c r="I492" s="22">
        <v>25</v>
      </c>
      <c r="J492" s="50">
        <v>2439.5</v>
      </c>
      <c r="K492" s="46">
        <f t="shared" si="81"/>
        <v>6034.9999999999991</v>
      </c>
      <c r="L492" s="32">
        <v>851.51</v>
      </c>
      <c r="M492" s="57">
        <v>2584</v>
      </c>
      <c r="N492" s="28">
        <f t="shared" si="82"/>
        <v>6026.5</v>
      </c>
      <c r="O492" s="28"/>
      <c r="P492" s="28">
        <f t="shared" si="83"/>
        <v>5023.5</v>
      </c>
      <c r="Q492" s="22">
        <f t="shared" si="86"/>
        <v>13196.630000000001</v>
      </c>
      <c r="R492" s="22">
        <f t="shared" si="87"/>
        <v>12913.009999999998</v>
      </c>
      <c r="S492" s="28">
        <f t="shared" si="84"/>
        <v>71803.37</v>
      </c>
      <c r="T492" s="33" t="s">
        <v>41</v>
      </c>
      <c r="U492" s="136"/>
      <c r="V492" s="136"/>
      <c r="W492" s="136"/>
      <c r="X492" s="136"/>
      <c r="Y492" s="136"/>
      <c r="Z492" s="136"/>
      <c r="AA492" s="136"/>
      <c r="AB492" s="136"/>
      <c r="AC492" s="136"/>
      <c r="AD492" s="136"/>
      <c r="AE492" s="136"/>
      <c r="AF492" s="136"/>
      <c r="AG492" s="136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6"/>
      <c r="AV492" s="136"/>
      <c r="AW492" s="136"/>
      <c r="AX492" s="136"/>
      <c r="AY492" s="136"/>
      <c r="AZ492" s="136"/>
      <c r="BA492" s="136"/>
      <c r="BB492" s="136"/>
      <c r="BC492" s="136"/>
      <c r="BD492" s="136"/>
      <c r="BE492" s="136"/>
      <c r="BF492" s="136"/>
      <c r="BG492" s="136"/>
      <c r="BH492" s="136"/>
      <c r="BI492" s="136"/>
      <c r="BJ492" s="136"/>
      <c r="BK492" s="136"/>
      <c r="BL492" s="136"/>
      <c r="BM492" s="136"/>
      <c r="BN492" s="136"/>
      <c r="BO492" s="136"/>
      <c r="BP492" s="136"/>
      <c r="BQ492" s="136"/>
      <c r="BR492" s="136"/>
      <c r="BS492" s="136"/>
      <c r="BT492" s="136"/>
      <c r="BU492" s="136"/>
      <c r="BV492" s="136"/>
      <c r="BW492" s="136"/>
      <c r="BX492" s="136"/>
      <c r="BY492" s="136"/>
      <c r="BZ492" s="136"/>
      <c r="CA492" s="136"/>
      <c r="CB492" s="136"/>
      <c r="CC492" s="136"/>
      <c r="CD492" s="136"/>
      <c r="CE492" s="136"/>
      <c r="CF492" s="136"/>
      <c r="CG492" s="136"/>
      <c r="CH492" s="136"/>
      <c r="CI492" s="136"/>
      <c r="CJ492" s="136"/>
      <c r="CK492" s="136"/>
      <c r="CL492" s="136"/>
      <c r="CM492" s="136"/>
      <c r="CN492" s="136"/>
      <c r="CO492" s="136"/>
      <c r="CP492" s="136"/>
      <c r="CQ492" s="136"/>
      <c r="CR492" s="136"/>
      <c r="CS492" s="136"/>
      <c r="CT492" s="136"/>
      <c r="CU492" s="136"/>
      <c r="CV492" s="136"/>
      <c r="CW492" s="136"/>
      <c r="CX492" s="136"/>
      <c r="CY492" s="136"/>
      <c r="CZ492" s="136"/>
      <c r="DA492" s="136"/>
      <c r="DB492" s="136"/>
      <c r="DC492" s="136"/>
      <c r="DD492" s="136"/>
      <c r="DE492" s="136"/>
      <c r="DF492" s="136"/>
      <c r="DG492" s="136"/>
      <c r="DH492" s="136"/>
      <c r="DI492" s="136"/>
      <c r="DJ492" s="136"/>
      <c r="DK492" s="136"/>
      <c r="DL492" s="136"/>
      <c r="DM492" s="136"/>
      <c r="DN492" s="136"/>
      <c r="DO492" s="136"/>
      <c r="DP492" s="136"/>
      <c r="DQ492" s="136"/>
      <c r="DR492" s="136"/>
      <c r="DS492" s="136"/>
      <c r="DT492" s="136"/>
      <c r="DU492" s="136"/>
      <c r="DV492" s="136"/>
      <c r="DW492" s="136"/>
      <c r="DX492" s="136"/>
      <c r="DY492" s="136"/>
      <c r="DZ492" s="136"/>
      <c r="EA492" s="136"/>
      <c r="EB492" s="136"/>
      <c r="EC492" s="136"/>
      <c r="ED492" s="136"/>
      <c r="EE492" s="136"/>
      <c r="EF492" s="136"/>
      <c r="EG492" s="136"/>
      <c r="EH492" s="136"/>
      <c r="EI492" s="136"/>
      <c r="EJ492" s="136"/>
      <c r="EK492" s="136"/>
      <c r="EL492" s="136"/>
      <c r="EM492" s="136"/>
      <c r="EN492" s="136"/>
      <c r="EO492" s="136"/>
      <c r="EP492" s="136"/>
      <c r="EQ492" s="136"/>
      <c r="ER492" s="136"/>
      <c r="ES492" s="136"/>
      <c r="ET492" s="136"/>
      <c r="EU492" s="136"/>
      <c r="EV492" s="136"/>
      <c r="EW492" s="136"/>
      <c r="EX492" s="136"/>
      <c r="EY492" s="136"/>
      <c r="EZ492" s="136"/>
      <c r="FA492" s="136"/>
      <c r="FB492" s="136"/>
      <c r="FC492" s="136"/>
      <c r="FD492" s="136"/>
      <c r="FE492" s="136"/>
      <c r="FF492" s="136"/>
      <c r="FG492" s="136"/>
      <c r="FH492" s="136"/>
      <c r="FI492" s="136"/>
      <c r="FJ492" s="136"/>
      <c r="FK492" s="136"/>
      <c r="FL492" s="136"/>
      <c r="FM492" s="136"/>
      <c r="FN492" s="136"/>
      <c r="FO492" s="136"/>
      <c r="FP492" s="136"/>
      <c r="FQ492" s="136"/>
      <c r="FR492" s="136"/>
      <c r="FS492" s="136"/>
      <c r="FT492" s="136"/>
      <c r="FU492" s="136"/>
      <c r="FV492" s="136"/>
      <c r="FW492" s="136"/>
      <c r="FX492" s="136"/>
      <c r="FY492" s="136"/>
      <c r="FZ492" s="136"/>
      <c r="GA492" s="136"/>
      <c r="GB492" s="136"/>
      <c r="GC492" s="136"/>
      <c r="GD492" s="136"/>
      <c r="GE492" s="136"/>
      <c r="GF492" s="136"/>
      <c r="GG492" s="136"/>
      <c r="GH492" s="136"/>
      <c r="GI492" s="136"/>
      <c r="GJ492" s="136"/>
      <c r="GK492" s="136"/>
      <c r="GL492" s="136"/>
      <c r="GM492" s="136"/>
      <c r="GN492" s="136"/>
      <c r="GO492" s="136"/>
      <c r="GP492" s="136"/>
      <c r="GQ492" s="136"/>
      <c r="GR492" s="136"/>
      <c r="GS492" s="136"/>
      <c r="GT492" s="136"/>
      <c r="GU492" s="136"/>
      <c r="GV492" s="136"/>
      <c r="GW492" s="136"/>
      <c r="GX492" s="136"/>
      <c r="GY492" s="136"/>
      <c r="GZ492" s="136"/>
      <c r="HA492" s="136"/>
      <c r="HB492" s="136"/>
      <c r="HC492" s="136"/>
      <c r="HD492" s="136"/>
      <c r="HE492" s="136"/>
      <c r="HF492" s="136"/>
      <c r="HG492" s="136"/>
      <c r="HH492" s="136"/>
      <c r="HI492" s="136"/>
      <c r="HJ492" s="136"/>
      <c r="HK492" s="136"/>
      <c r="HL492" s="136"/>
      <c r="HM492" s="136"/>
      <c r="HN492" s="136"/>
      <c r="HO492" s="136"/>
      <c r="HP492" s="136"/>
      <c r="HQ492" s="136"/>
      <c r="HR492" s="136"/>
      <c r="HS492" s="136"/>
      <c r="HT492" s="136"/>
      <c r="HU492" s="136"/>
      <c r="HV492" s="136"/>
      <c r="HW492" s="136"/>
      <c r="HX492" s="136"/>
      <c r="HY492" s="136"/>
      <c r="HZ492" s="136"/>
      <c r="IA492" s="136"/>
      <c r="IB492" s="136"/>
      <c r="IC492" s="136"/>
      <c r="ID492" s="136"/>
      <c r="IE492" s="136"/>
      <c r="IF492" s="136"/>
      <c r="IG492" s="136"/>
      <c r="IH492" s="136"/>
      <c r="II492" s="136"/>
      <c r="IJ492" s="136"/>
      <c r="IK492" s="136"/>
      <c r="IL492" s="136"/>
      <c r="IM492" s="136"/>
      <c r="IN492" s="136"/>
      <c r="IO492" s="136"/>
      <c r="IP492" s="136"/>
      <c r="IQ492" s="136"/>
      <c r="IR492" s="136"/>
      <c r="IS492" s="136"/>
      <c r="IT492" s="136"/>
      <c r="IU492" s="136"/>
      <c r="IV492" s="136"/>
      <c r="IW492" s="136"/>
      <c r="IX492" s="136"/>
      <c r="IY492" s="136"/>
      <c r="IZ492" s="136"/>
      <c r="JA492" s="136"/>
      <c r="JB492" s="136"/>
      <c r="JC492" s="136"/>
      <c r="JD492" s="136"/>
      <c r="JE492" s="136"/>
      <c r="JF492" s="136"/>
      <c r="JG492" s="136"/>
      <c r="JH492" s="136"/>
      <c r="JI492" s="136"/>
      <c r="JJ492" s="136"/>
      <c r="JK492" s="136"/>
      <c r="JL492" s="136"/>
      <c r="JM492" s="136"/>
      <c r="JN492" s="136"/>
      <c r="JO492" s="136"/>
      <c r="JP492" s="136"/>
      <c r="JQ492" s="136"/>
      <c r="JR492" s="136"/>
      <c r="JS492" s="136"/>
      <c r="JT492" s="136"/>
      <c r="JU492" s="136"/>
      <c r="JV492" s="136"/>
      <c r="JW492" s="136"/>
      <c r="JX492" s="136"/>
      <c r="JY492" s="136"/>
      <c r="JZ492" s="136"/>
      <c r="KA492" s="136"/>
      <c r="KB492" s="136"/>
      <c r="KC492" s="136"/>
      <c r="KD492" s="136"/>
      <c r="KE492" s="136"/>
      <c r="KF492" s="136"/>
      <c r="KG492" s="136"/>
      <c r="KH492" s="136"/>
      <c r="KI492" s="136"/>
      <c r="KJ492" s="136"/>
      <c r="KK492" s="136"/>
      <c r="KL492" s="136"/>
      <c r="KM492" s="136"/>
      <c r="KN492" s="136"/>
      <c r="KO492" s="136"/>
      <c r="KP492" s="136"/>
      <c r="KQ492" s="136"/>
      <c r="KR492" s="136"/>
      <c r="KS492" s="136"/>
      <c r="KT492" s="136"/>
      <c r="KU492" s="136"/>
      <c r="KV492" s="136"/>
      <c r="KW492" s="136"/>
      <c r="KX492" s="136"/>
      <c r="KY492" s="136"/>
      <c r="KZ492" s="136"/>
      <c r="LA492" s="136"/>
      <c r="LB492" s="136"/>
      <c r="LC492" s="136"/>
      <c r="LD492" s="136"/>
      <c r="LE492" s="136"/>
      <c r="LF492" s="136"/>
      <c r="LG492" s="136"/>
      <c r="LH492" s="136"/>
      <c r="LI492" s="136"/>
      <c r="LJ492" s="136"/>
      <c r="LK492" s="136"/>
      <c r="LL492" s="136"/>
      <c r="LM492" s="136"/>
      <c r="LN492" s="136"/>
      <c r="LO492" s="136"/>
      <c r="LP492" s="136"/>
      <c r="LQ492" s="136"/>
      <c r="LR492" s="136"/>
      <c r="LS492" s="136"/>
      <c r="LT492" s="136"/>
      <c r="LU492" s="136"/>
      <c r="LV492" s="136"/>
      <c r="LW492" s="136"/>
      <c r="LX492" s="136"/>
      <c r="LY492" s="136"/>
      <c r="LZ492" s="136"/>
      <c r="MA492" s="136"/>
      <c r="MB492" s="136"/>
      <c r="MC492" s="136"/>
      <c r="MD492" s="136"/>
      <c r="ME492" s="136"/>
      <c r="MF492" s="136"/>
      <c r="MG492" s="136"/>
      <c r="MH492" s="136"/>
      <c r="MI492" s="136"/>
      <c r="MJ492" s="136"/>
      <c r="MK492" s="136"/>
      <c r="ML492" s="136"/>
      <c r="MM492" s="136"/>
      <c r="MN492" s="136"/>
      <c r="MO492" s="136"/>
      <c r="MP492" s="136"/>
      <c r="MQ492" s="136"/>
      <c r="MR492" s="136"/>
      <c r="MS492" s="136"/>
      <c r="MT492" s="136"/>
      <c r="MU492" s="136"/>
      <c r="MV492" s="136"/>
      <c r="MW492" s="136"/>
      <c r="MX492" s="136"/>
      <c r="MY492" s="136"/>
      <c r="MZ492" s="136"/>
      <c r="NA492" s="136"/>
      <c r="NB492" s="136"/>
      <c r="NC492" s="136"/>
      <c r="ND492" s="136"/>
      <c r="NE492" s="136"/>
      <c r="NF492" s="136"/>
      <c r="NG492" s="136"/>
      <c r="NH492" s="136"/>
      <c r="NI492" s="136"/>
      <c r="NJ492" s="136"/>
      <c r="NK492" s="136"/>
      <c r="NL492" s="136"/>
      <c r="NM492" s="136"/>
      <c r="NN492" s="136"/>
      <c r="NO492" s="136"/>
      <c r="NP492" s="136"/>
      <c r="NQ492" s="136"/>
      <c r="NR492" s="136"/>
      <c r="NS492" s="136"/>
      <c r="NT492" s="136"/>
      <c r="NU492" s="136"/>
      <c r="NV492" s="136"/>
      <c r="NW492" s="136"/>
      <c r="NX492" s="136"/>
      <c r="NY492" s="136"/>
      <c r="NZ492" s="136"/>
      <c r="OA492" s="136"/>
      <c r="OB492" s="136"/>
      <c r="OC492" s="136"/>
      <c r="OD492" s="136"/>
      <c r="OE492" s="136"/>
      <c r="OF492" s="136"/>
      <c r="OG492" s="136"/>
      <c r="OH492" s="136"/>
      <c r="OI492" s="136"/>
      <c r="OJ492" s="136"/>
      <c r="OK492" s="136"/>
      <c r="OL492" s="136"/>
      <c r="OM492" s="136"/>
      <c r="ON492" s="136"/>
      <c r="OO492" s="136"/>
      <c r="OP492" s="136"/>
      <c r="OQ492" s="136"/>
      <c r="OR492" s="136"/>
      <c r="OS492" s="136"/>
      <c r="OT492" s="136"/>
      <c r="OU492" s="136"/>
      <c r="OV492" s="136"/>
      <c r="OW492" s="136"/>
      <c r="OX492" s="136"/>
      <c r="OY492" s="136"/>
      <c r="OZ492" s="136"/>
      <c r="PA492" s="136"/>
      <c r="PB492" s="136"/>
      <c r="PC492" s="136"/>
      <c r="PD492" s="136"/>
      <c r="PE492" s="136"/>
      <c r="PF492" s="136"/>
      <c r="PG492" s="136"/>
      <c r="PH492" s="136"/>
      <c r="PI492" s="136"/>
      <c r="PJ492" s="136"/>
      <c r="PK492" s="136"/>
      <c r="PL492" s="136"/>
      <c r="PM492" s="136"/>
      <c r="PN492" s="136"/>
      <c r="PO492" s="136"/>
      <c r="PP492" s="136"/>
      <c r="PQ492" s="136"/>
      <c r="PR492" s="136"/>
      <c r="PS492" s="136"/>
      <c r="PT492" s="136"/>
      <c r="PU492" s="136"/>
      <c r="PV492" s="136"/>
      <c r="PW492" s="136"/>
      <c r="PX492" s="136"/>
      <c r="PY492" s="136"/>
      <c r="PZ492" s="136"/>
      <c r="QA492" s="136"/>
      <c r="QB492" s="136"/>
      <c r="QC492" s="136"/>
      <c r="QD492" s="136"/>
      <c r="QE492" s="136"/>
      <c r="QF492" s="136"/>
      <c r="QG492" s="136"/>
      <c r="QH492" s="136"/>
      <c r="QI492" s="136"/>
      <c r="QJ492" s="136"/>
      <c r="QK492" s="136"/>
      <c r="QL492" s="136"/>
      <c r="QM492" s="136"/>
      <c r="QN492" s="136"/>
      <c r="QO492" s="136"/>
      <c r="QP492" s="136"/>
      <c r="QQ492" s="136"/>
      <c r="QR492" s="136"/>
      <c r="QS492" s="136"/>
      <c r="QT492" s="136"/>
      <c r="QU492" s="136"/>
      <c r="QV492" s="136"/>
      <c r="QW492" s="136"/>
      <c r="QX492" s="136"/>
      <c r="QY492" s="136"/>
      <c r="QZ492" s="136"/>
      <c r="RA492" s="136"/>
      <c r="RB492" s="136"/>
      <c r="RC492" s="136"/>
      <c r="RD492" s="136"/>
      <c r="RE492" s="136"/>
      <c r="RF492" s="136"/>
      <c r="RG492" s="136"/>
      <c r="RH492" s="136"/>
      <c r="RI492" s="136"/>
      <c r="RJ492" s="136"/>
      <c r="RK492" s="136"/>
      <c r="RL492" s="136"/>
      <c r="RM492" s="136"/>
      <c r="RN492" s="136"/>
      <c r="RO492" s="136"/>
      <c r="RP492" s="136"/>
      <c r="RQ492" s="136"/>
      <c r="RR492" s="136"/>
      <c r="RS492" s="136"/>
      <c r="RT492" s="136"/>
      <c r="RU492" s="136"/>
      <c r="RV492" s="136"/>
      <c r="RW492" s="136"/>
      <c r="RX492" s="136"/>
      <c r="RY492" s="136"/>
      <c r="RZ492" s="136"/>
      <c r="SA492" s="136"/>
      <c r="SB492" s="136"/>
      <c r="SC492" s="136"/>
      <c r="SD492" s="136"/>
      <c r="SE492" s="136"/>
      <c r="SF492" s="136"/>
      <c r="SG492" s="136"/>
      <c r="SH492" s="136"/>
      <c r="SI492" s="136"/>
      <c r="SJ492" s="136"/>
      <c r="SK492" s="136"/>
      <c r="SL492" s="136"/>
      <c r="SM492" s="136"/>
      <c r="SN492" s="136"/>
      <c r="SO492" s="136"/>
      <c r="SP492" s="136"/>
      <c r="SQ492" s="136"/>
      <c r="SR492" s="136"/>
      <c r="SS492" s="136"/>
      <c r="ST492" s="136"/>
      <c r="SU492" s="136"/>
      <c r="SV492" s="136"/>
      <c r="SW492" s="136"/>
      <c r="SX492" s="136"/>
      <c r="SY492" s="136"/>
      <c r="SZ492" s="136"/>
      <c r="TA492" s="136"/>
      <c r="TB492" s="136"/>
      <c r="TC492" s="136"/>
      <c r="TD492" s="136"/>
      <c r="TE492" s="136"/>
      <c r="TF492" s="136"/>
      <c r="TG492" s="136"/>
      <c r="TH492" s="136"/>
      <c r="TI492" s="136"/>
      <c r="TJ492" s="136"/>
      <c r="TK492" s="136"/>
      <c r="TL492" s="136"/>
      <c r="TM492" s="136"/>
      <c r="TN492" s="136"/>
      <c r="TO492" s="136"/>
      <c r="TP492" s="136"/>
      <c r="TQ492" s="136"/>
      <c r="TR492" s="136"/>
      <c r="TS492" s="136"/>
      <c r="TT492" s="136"/>
      <c r="TU492" s="136"/>
      <c r="TV492" s="136"/>
      <c r="TW492" s="136"/>
      <c r="TX492" s="136"/>
      <c r="TY492" s="136"/>
      <c r="TZ492" s="136"/>
      <c r="UA492" s="136"/>
      <c r="UB492" s="136"/>
      <c r="UC492" s="136"/>
      <c r="UD492" s="136"/>
      <c r="UE492" s="136"/>
      <c r="UF492" s="136"/>
      <c r="UG492" s="136"/>
      <c r="UH492" s="136"/>
      <c r="UI492" s="136"/>
      <c r="UJ492" s="136"/>
      <c r="UK492" s="136"/>
      <c r="UL492" s="136"/>
      <c r="UM492" s="136"/>
      <c r="UN492" s="136"/>
      <c r="UO492" s="136"/>
      <c r="UP492" s="136"/>
      <c r="UQ492" s="136"/>
    </row>
    <row r="493" spans="1:563" s="9" customFormat="1" x14ac:dyDescent="0.25">
      <c r="A493" s="38">
        <v>487</v>
      </c>
      <c r="B493" s="19" t="s">
        <v>634</v>
      </c>
      <c r="C493" s="19" t="s">
        <v>859</v>
      </c>
      <c r="D493" s="19" t="s">
        <v>709</v>
      </c>
      <c r="E493" s="19" t="s">
        <v>790</v>
      </c>
      <c r="F493" s="20" t="s">
        <v>868</v>
      </c>
      <c r="G493" s="29">
        <v>85000</v>
      </c>
      <c r="H493" s="29">
        <v>8576.99</v>
      </c>
      <c r="I493" s="22">
        <v>25</v>
      </c>
      <c r="J493" s="50">
        <v>2439.5</v>
      </c>
      <c r="K493" s="46">
        <f t="shared" si="81"/>
        <v>6034.9999999999991</v>
      </c>
      <c r="L493" s="32">
        <v>851.51</v>
      </c>
      <c r="M493" s="58">
        <v>2584</v>
      </c>
      <c r="N493" s="31">
        <f t="shared" si="82"/>
        <v>6026.5</v>
      </c>
      <c r="O493" s="31"/>
      <c r="P493" s="31">
        <f t="shared" si="83"/>
        <v>5023.5</v>
      </c>
      <c r="Q493" s="22">
        <f t="shared" si="86"/>
        <v>13625.49</v>
      </c>
      <c r="R493" s="22">
        <f t="shared" si="87"/>
        <v>12913.009999999998</v>
      </c>
      <c r="S493" s="31">
        <f t="shared" si="84"/>
        <v>71374.509999999995</v>
      </c>
      <c r="T493" s="33" t="s">
        <v>41</v>
      </c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</row>
    <row r="494" spans="1:563" s="9" customFormat="1" x14ac:dyDescent="0.25">
      <c r="A494" s="38">
        <v>488</v>
      </c>
      <c r="B494" s="19" t="s">
        <v>1074</v>
      </c>
      <c r="C494" s="19" t="s">
        <v>860</v>
      </c>
      <c r="D494" s="19" t="s">
        <v>709</v>
      </c>
      <c r="E494" s="19" t="s">
        <v>793</v>
      </c>
      <c r="F494" s="20" t="s">
        <v>868</v>
      </c>
      <c r="G494" s="29">
        <v>75000</v>
      </c>
      <c r="H494" s="29">
        <v>6309.38</v>
      </c>
      <c r="I494" s="22">
        <v>25</v>
      </c>
      <c r="J494" s="50">
        <v>2152.5</v>
      </c>
      <c r="K494" s="46">
        <f t="shared" si="81"/>
        <v>5324.9999999999991</v>
      </c>
      <c r="L494" s="32">
        <f t="shared" si="85"/>
        <v>825.00000000000011</v>
      </c>
      <c r="M494" s="58">
        <v>2280</v>
      </c>
      <c r="N494" s="31">
        <f t="shared" si="82"/>
        <v>5317.5</v>
      </c>
      <c r="O494" s="31"/>
      <c r="P494" s="31">
        <f t="shared" si="83"/>
        <v>4432.5</v>
      </c>
      <c r="Q494" s="22">
        <f t="shared" si="86"/>
        <v>10766.880000000001</v>
      </c>
      <c r="R494" s="22">
        <f t="shared" si="87"/>
        <v>11467.5</v>
      </c>
      <c r="S494" s="31">
        <f t="shared" si="84"/>
        <v>64233.119999999995</v>
      </c>
      <c r="T494" s="33" t="s">
        <v>41</v>
      </c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</row>
    <row r="495" spans="1:563" s="9" customFormat="1" x14ac:dyDescent="0.25">
      <c r="A495" s="38">
        <v>489</v>
      </c>
      <c r="B495" s="19" t="s">
        <v>717</v>
      </c>
      <c r="C495" s="19" t="s">
        <v>859</v>
      </c>
      <c r="D495" s="19" t="s">
        <v>709</v>
      </c>
      <c r="E495" s="19" t="s">
        <v>793</v>
      </c>
      <c r="F495" s="20" t="s">
        <v>868</v>
      </c>
      <c r="G495" s="29">
        <v>75000</v>
      </c>
      <c r="H495" s="29">
        <v>6309.38</v>
      </c>
      <c r="I495" s="22">
        <v>25</v>
      </c>
      <c r="J495" s="50">
        <v>2152.5</v>
      </c>
      <c r="K495" s="46">
        <f t="shared" si="81"/>
        <v>5324.9999999999991</v>
      </c>
      <c r="L495" s="32">
        <f t="shared" si="85"/>
        <v>825.00000000000011</v>
      </c>
      <c r="M495" s="58">
        <v>2280</v>
      </c>
      <c r="N495" s="31">
        <f t="shared" si="82"/>
        <v>5317.5</v>
      </c>
      <c r="O495" s="31"/>
      <c r="P495" s="31">
        <f t="shared" si="83"/>
        <v>4432.5</v>
      </c>
      <c r="Q495" s="22">
        <f t="shared" si="86"/>
        <v>10766.880000000001</v>
      </c>
      <c r="R495" s="22">
        <f t="shared" si="87"/>
        <v>11467.5</v>
      </c>
      <c r="S495" s="31">
        <f t="shared" si="84"/>
        <v>64233.119999999995</v>
      </c>
      <c r="T495" s="33" t="s">
        <v>41</v>
      </c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</row>
    <row r="496" spans="1:563" s="9" customFormat="1" x14ac:dyDescent="0.25">
      <c r="A496" s="38">
        <v>490</v>
      </c>
      <c r="B496" s="19" t="s">
        <v>736</v>
      </c>
      <c r="C496" s="19" t="s">
        <v>859</v>
      </c>
      <c r="D496" s="19" t="s">
        <v>709</v>
      </c>
      <c r="E496" s="19" t="s">
        <v>793</v>
      </c>
      <c r="F496" s="20" t="s">
        <v>868</v>
      </c>
      <c r="G496" s="29">
        <v>75000</v>
      </c>
      <c r="H496" s="29">
        <v>5966.28</v>
      </c>
      <c r="I496" s="22">
        <v>25</v>
      </c>
      <c r="J496" s="50">
        <v>2152.5</v>
      </c>
      <c r="K496" s="46">
        <f t="shared" si="81"/>
        <v>5324.9999999999991</v>
      </c>
      <c r="L496" s="32">
        <f t="shared" si="85"/>
        <v>825.00000000000011</v>
      </c>
      <c r="M496" s="58">
        <v>2280</v>
      </c>
      <c r="N496" s="31">
        <f t="shared" si="82"/>
        <v>5317.5</v>
      </c>
      <c r="O496" s="31"/>
      <c r="P496" s="31">
        <f t="shared" si="83"/>
        <v>4432.5</v>
      </c>
      <c r="Q496" s="22">
        <f t="shared" si="86"/>
        <v>10423.779999999999</v>
      </c>
      <c r="R496" s="22">
        <f t="shared" si="87"/>
        <v>11467.5</v>
      </c>
      <c r="S496" s="31">
        <f t="shared" si="84"/>
        <v>64576.22</v>
      </c>
      <c r="T496" s="33" t="s">
        <v>41</v>
      </c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</row>
    <row r="497" spans="1:563" s="9" customFormat="1" x14ac:dyDescent="0.25">
      <c r="A497" s="38">
        <v>491</v>
      </c>
      <c r="B497" s="19" t="s">
        <v>679</v>
      </c>
      <c r="C497" s="19" t="s">
        <v>859</v>
      </c>
      <c r="D497" s="19" t="s">
        <v>709</v>
      </c>
      <c r="E497" s="19" t="s">
        <v>135</v>
      </c>
      <c r="F497" s="20" t="s">
        <v>868</v>
      </c>
      <c r="G497" s="21">
        <v>70000</v>
      </c>
      <c r="H497" s="21">
        <v>5368.48</v>
      </c>
      <c r="I497" s="22">
        <v>25</v>
      </c>
      <c r="J497" s="49">
        <v>2009</v>
      </c>
      <c r="K497" s="43">
        <f>+G497*7.1%</f>
        <v>4970</v>
      </c>
      <c r="L497" s="32">
        <f>+G497*1.1%</f>
        <v>770.00000000000011</v>
      </c>
      <c r="M497" s="48">
        <v>2128</v>
      </c>
      <c r="N497" s="22">
        <f>+G497*7.09%</f>
        <v>4963</v>
      </c>
      <c r="O497" s="22"/>
      <c r="P497" s="22">
        <f>+J497+M497</f>
        <v>4137</v>
      </c>
      <c r="Q497" s="22">
        <f t="shared" si="86"/>
        <v>9530.48</v>
      </c>
      <c r="R497" s="22">
        <f t="shared" si="87"/>
        <v>10703</v>
      </c>
      <c r="S497" s="22">
        <f>+G497-Q497</f>
        <v>60469.520000000004</v>
      </c>
      <c r="T497" s="33" t="s">
        <v>41</v>
      </c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</row>
    <row r="498" spans="1:563" s="9" customFormat="1" x14ac:dyDescent="0.25">
      <c r="A498" s="38">
        <v>492</v>
      </c>
      <c r="B498" s="19" t="s">
        <v>716</v>
      </c>
      <c r="C498" s="19" t="s">
        <v>859</v>
      </c>
      <c r="D498" s="19" t="s">
        <v>709</v>
      </c>
      <c r="E498" s="19" t="s">
        <v>135</v>
      </c>
      <c r="F498" s="20" t="s">
        <v>868</v>
      </c>
      <c r="G498" s="29">
        <v>70000</v>
      </c>
      <c r="H498" s="29">
        <v>5368.48</v>
      </c>
      <c r="I498" s="22">
        <v>25</v>
      </c>
      <c r="J498" s="50">
        <v>2009</v>
      </c>
      <c r="K498" s="46">
        <f t="shared" si="81"/>
        <v>4970</v>
      </c>
      <c r="L498" s="32">
        <f t="shared" si="85"/>
        <v>770.00000000000011</v>
      </c>
      <c r="M498" s="58">
        <v>2128</v>
      </c>
      <c r="N498" s="31">
        <f t="shared" si="82"/>
        <v>4963</v>
      </c>
      <c r="O498" s="31"/>
      <c r="P498" s="31">
        <f t="shared" si="83"/>
        <v>4137</v>
      </c>
      <c r="Q498" s="22">
        <f t="shared" si="86"/>
        <v>9530.48</v>
      </c>
      <c r="R498" s="22">
        <f t="shared" si="87"/>
        <v>10703</v>
      </c>
      <c r="S498" s="31">
        <f t="shared" si="84"/>
        <v>60469.520000000004</v>
      </c>
      <c r="T498" s="33" t="s">
        <v>41</v>
      </c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</row>
    <row r="499" spans="1:563" s="9" customFormat="1" x14ac:dyDescent="0.25">
      <c r="A499" s="38">
        <v>493</v>
      </c>
      <c r="B499" s="19" t="s">
        <v>735</v>
      </c>
      <c r="C499" s="19" t="s">
        <v>860</v>
      </c>
      <c r="D499" s="19" t="s">
        <v>709</v>
      </c>
      <c r="E499" s="19" t="s">
        <v>135</v>
      </c>
      <c r="F499" s="20" t="s">
        <v>868</v>
      </c>
      <c r="G499" s="29">
        <v>70000</v>
      </c>
      <c r="H499" s="29">
        <v>5025.38</v>
      </c>
      <c r="I499" s="22">
        <v>25</v>
      </c>
      <c r="J499" s="50">
        <v>2009</v>
      </c>
      <c r="K499" s="46">
        <f t="shared" si="81"/>
        <v>4970</v>
      </c>
      <c r="L499" s="32">
        <f t="shared" si="85"/>
        <v>770.00000000000011</v>
      </c>
      <c r="M499" s="58">
        <v>2128</v>
      </c>
      <c r="N499" s="31">
        <f t="shared" si="82"/>
        <v>4963</v>
      </c>
      <c r="O499" s="31"/>
      <c r="P499" s="31">
        <f t="shared" si="83"/>
        <v>4137</v>
      </c>
      <c r="Q499" s="22">
        <f t="shared" si="86"/>
        <v>9187.380000000001</v>
      </c>
      <c r="R499" s="22">
        <f t="shared" si="87"/>
        <v>10703</v>
      </c>
      <c r="S499" s="31">
        <f t="shared" ref="S499:S559" si="88">+G499-Q499</f>
        <v>60812.619999999995</v>
      </c>
      <c r="T499" s="33" t="s">
        <v>41</v>
      </c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</row>
    <row r="500" spans="1:563" s="9" customFormat="1" x14ac:dyDescent="0.25">
      <c r="A500" s="38">
        <v>494</v>
      </c>
      <c r="B500" s="19" t="s">
        <v>737</v>
      </c>
      <c r="C500" s="19" t="s">
        <v>859</v>
      </c>
      <c r="D500" s="19" t="s">
        <v>709</v>
      </c>
      <c r="E500" s="19" t="s">
        <v>135</v>
      </c>
      <c r="F500" s="20" t="s">
        <v>868</v>
      </c>
      <c r="G500" s="29">
        <v>70000</v>
      </c>
      <c r="H500" s="29">
        <v>5025.38</v>
      </c>
      <c r="I500" s="22">
        <v>25</v>
      </c>
      <c r="J500" s="50">
        <v>2009</v>
      </c>
      <c r="K500" s="46">
        <f t="shared" si="81"/>
        <v>4970</v>
      </c>
      <c r="L500" s="32">
        <f t="shared" si="85"/>
        <v>770.00000000000011</v>
      </c>
      <c r="M500" s="58">
        <v>2128</v>
      </c>
      <c r="N500" s="31">
        <f t="shared" si="82"/>
        <v>4963</v>
      </c>
      <c r="O500" s="31"/>
      <c r="P500" s="31">
        <f t="shared" si="83"/>
        <v>4137</v>
      </c>
      <c r="Q500" s="22">
        <f t="shared" si="86"/>
        <v>9187.380000000001</v>
      </c>
      <c r="R500" s="22">
        <f t="shared" si="87"/>
        <v>10703</v>
      </c>
      <c r="S500" s="31">
        <f t="shared" si="88"/>
        <v>60812.619999999995</v>
      </c>
      <c r="T500" s="33" t="s">
        <v>41</v>
      </c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</row>
    <row r="501" spans="1:563" s="9" customFormat="1" x14ac:dyDescent="0.25">
      <c r="A501" s="38">
        <v>495</v>
      </c>
      <c r="B501" s="19" t="s">
        <v>724</v>
      </c>
      <c r="C501" s="19" t="s">
        <v>859</v>
      </c>
      <c r="D501" s="19" t="s">
        <v>709</v>
      </c>
      <c r="E501" s="19" t="s">
        <v>135</v>
      </c>
      <c r="F501" s="20" t="s">
        <v>868</v>
      </c>
      <c r="G501" s="29">
        <v>70000</v>
      </c>
      <c r="H501" s="29">
        <v>5368.48</v>
      </c>
      <c r="I501" s="22">
        <v>25</v>
      </c>
      <c r="J501" s="50">
        <v>2009</v>
      </c>
      <c r="K501" s="46">
        <f t="shared" ref="K501:K562" si="89">+G501*7.1%</f>
        <v>4970</v>
      </c>
      <c r="L501" s="32">
        <f t="shared" ref="L501:L562" si="90">+G501*1.1%</f>
        <v>770.00000000000011</v>
      </c>
      <c r="M501" s="58">
        <v>2128</v>
      </c>
      <c r="N501" s="31">
        <f t="shared" ref="N501:N562" si="91">+G501*7.09%</f>
        <v>4963</v>
      </c>
      <c r="O501" s="31"/>
      <c r="P501" s="31">
        <f t="shared" si="83"/>
        <v>4137</v>
      </c>
      <c r="Q501" s="22">
        <f t="shared" si="86"/>
        <v>9530.48</v>
      </c>
      <c r="R501" s="22">
        <f t="shared" si="87"/>
        <v>10703</v>
      </c>
      <c r="S501" s="31">
        <f t="shared" si="88"/>
        <v>60469.520000000004</v>
      </c>
      <c r="T501" s="33" t="s">
        <v>41</v>
      </c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</row>
    <row r="502" spans="1:563" s="9" customFormat="1" x14ac:dyDescent="0.25">
      <c r="A502" s="38">
        <v>496</v>
      </c>
      <c r="B502" s="19" t="s">
        <v>728</v>
      </c>
      <c r="C502" s="19" t="s">
        <v>860</v>
      </c>
      <c r="D502" s="19" t="s">
        <v>709</v>
      </c>
      <c r="E502" s="19" t="s">
        <v>135</v>
      </c>
      <c r="F502" s="20" t="s">
        <v>868</v>
      </c>
      <c r="G502" s="29">
        <v>70000</v>
      </c>
      <c r="H502" s="29">
        <v>5368.48</v>
      </c>
      <c r="I502" s="22">
        <v>25</v>
      </c>
      <c r="J502" s="50">
        <v>2009</v>
      </c>
      <c r="K502" s="46">
        <f t="shared" si="89"/>
        <v>4970</v>
      </c>
      <c r="L502" s="32">
        <f t="shared" si="90"/>
        <v>770.00000000000011</v>
      </c>
      <c r="M502" s="58">
        <v>2128</v>
      </c>
      <c r="N502" s="31">
        <f t="shared" si="91"/>
        <v>4963</v>
      </c>
      <c r="O502" s="31"/>
      <c r="P502" s="31">
        <f t="shared" si="83"/>
        <v>4137</v>
      </c>
      <c r="Q502" s="22">
        <f t="shared" si="86"/>
        <v>9530.48</v>
      </c>
      <c r="R502" s="22">
        <f t="shared" si="87"/>
        <v>10703</v>
      </c>
      <c r="S502" s="31">
        <f t="shared" si="88"/>
        <v>60469.520000000004</v>
      </c>
      <c r="T502" s="33" t="s">
        <v>41</v>
      </c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</row>
    <row r="503" spans="1:563" s="9" customFormat="1" x14ac:dyDescent="0.25">
      <c r="A503" s="38">
        <v>497</v>
      </c>
      <c r="B503" s="19" t="s">
        <v>730</v>
      </c>
      <c r="C503" s="19" t="s">
        <v>860</v>
      </c>
      <c r="D503" s="19" t="s">
        <v>709</v>
      </c>
      <c r="E503" s="19" t="s">
        <v>135</v>
      </c>
      <c r="F503" s="20" t="s">
        <v>868</v>
      </c>
      <c r="G503" s="29">
        <v>70000</v>
      </c>
      <c r="H503" s="29">
        <v>5368.48</v>
      </c>
      <c r="I503" s="22">
        <v>25</v>
      </c>
      <c r="J503" s="50">
        <v>2009</v>
      </c>
      <c r="K503" s="46">
        <f t="shared" si="89"/>
        <v>4970</v>
      </c>
      <c r="L503" s="32">
        <f t="shared" si="90"/>
        <v>770.00000000000011</v>
      </c>
      <c r="M503" s="58">
        <v>2128</v>
      </c>
      <c r="N503" s="31">
        <f t="shared" si="91"/>
        <v>4963</v>
      </c>
      <c r="O503" s="31"/>
      <c r="P503" s="31">
        <f t="shared" si="83"/>
        <v>4137</v>
      </c>
      <c r="Q503" s="22">
        <f t="shared" si="86"/>
        <v>9530.48</v>
      </c>
      <c r="R503" s="22">
        <f t="shared" si="87"/>
        <v>10703</v>
      </c>
      <c r="S503" s="31">
        <f t="shared" si="88"/>
        <v>60469.520000000004</v>
      </c>
      <c r="T503" s="33" t="s">
        <v>41</v>
      </c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</row>
    <row r="504" spans="1:563" s="9" customFormat="1" x14ac:dyDescent="0.25">
      <c r="A504" s="38">
        <v>498</v>
      </c>
      <c r="B504" s="19" t="s">
        <v>640</v>
      </c>
      <c r="C504" s="19" t="s">
        <v>859</v>
      </c>
      <c r="D504" s="19" t="s">
        <v>709</v>
      </c>
      <c r="E504" s="19" t="s">
        <v>135</v>
      </c>
      <c r="F504" s="20" t="s">
        <v>868</v>
      </c>
      <c r="G504" s="29">
        <v>70000</v>
      </c>
      <c r="H504" s="29">
        <v>5368.48</v>
      </c>
      <c r="I504" s="22">
        <v>25</v>
      </c>
      <c r="J504" s="50">
        <v>2009</v>
      </c>
      <c r="K504" s="46">
        <f t="shared" si="89"/>
        <v>4970</v>
      </c>
      <c r="L504" s="32">
        <f t="shared" si="90"/>
        <v>770.00000000000011</v>
      </c>
      <c r="M504" s="58">
        <v>2128</v>
      </c>
      <c r="N504" s="31">
        <f t="shared" si="91"/>
        <v>4963</v>
      </c>
      <c r="O504" s="31"/>
      <c r="P504" s="31">
        <f t="shared" si="83"/>
        <v>4137</v>
      </c>
      <c r="Q504" s="22">
        <f t="shared" si="86"/>
        <v>9530.48</v>
      </c>
      <c r="R504" s="22">
        <f t="shared" si="87"/>
        <v>10703</v>
      </c>
      <c r="S504" s="31">
        <f t="shared" si="88"/>
        <v>60469.520000000004</v>
      </c>
      <c r="T504" s="33" t="s">
        <v>41</v>
      </c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</row>
    <row r="505" spans="1:563" s="9" customFormat="1" x14ac:dyDescent="0.25">
      <c r="A505" s="38">
        <v>499</v>
      </c>
      <c r="B505" s="19" t="s">
        <v>731</v>
      </c>
      <c r="C505" s="19" t="s">
        <v>859</v>
      </c>
      <c r="D505" s="19" t="s">
        <v>709</v>
      </c>
      <c r="E505" s="19" t="s">
        <v>135</v>
      </c>
      <c r="F505" s="20" t="s">
        <v>868</v>
      </c>
      <c r="G505" s="29">
        <v>70000</v>
      </c>
      <c r="H505" s="29">
        <v>5368.48</v>
      </c>
      <c r="I505" s="22">
        <v>25</v>
      </c>
      <c r="J505" s="50">
        <v>2009</v>
      </c>
      <c r="K505" s="46">
        <f t="shared" si="89"/>
        <v>4970</v>
      </c>
      <c r="L505" s="32">
        <f t="shared" si="90"/>
        <v>770.00000000000011</v>
      </c>
      <c r="M505" s="58">
        <v>2128</v>
      </c>
      <c r="N505" s="31">
        <f t="shared" si="91"/>
        <v>4963</v>
      </c>
      <c r="O505" s="31"/>
      <c r="P505" s="31">
        <f t="shared" ref="P505:P566" si="92">+J505+M505</f>
        <v>4137</v>
      </c>
      <c r="Q505" s="22">
        <f t="shared" si="86"/>
        <v>9530.48</v>
      </c>
      <c r="R505" s="22">
        <f t="shared" si="87"/>
        <v>10703</v>
      </c>
      <c r="S505" s="31">
        <f t="shared" si="88"/>
        <v>60469.520000000004</v>
      </c>
      <c r="T505" s="33" t="s">
        <v>41</v>
      </c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</row>
    <row r="506" spans="1:563" s="9" customFormat="1" x14ac:dyDescent="0.25">
      <c r="A506" s="38">
        <v>500</v>
      </c>
      <c r="B506" s="19" t="s">
        <v>733</v>
      </c>
      <c r="C506" s="19" t="s">
        <v>859</v>
      </c>
      <c r="D506" s="19" t="s">
        <v>709</v>
      </c>
      <c r="E506" s="19" t="s">
        <v>135</v>
      </c>
      <c r="F506" s="20" t="s">
        <v>868</v>
      </c>
      <c r="G506" s="29">
        <v>70000</v>
      </c>
      <c r="H506" s="29">
        <v>5025.38</v>
      </c>
      <c r="I506" s="22">
        <v>25</v>
      </c>
      <c r="J506" s="50">
        <v>2009</v>
      </c>
      <c r="K506" s="46">
        <f t="shared" si="89"/>
        <v>4970</v>
      </c>
      <c r="L506" s="32">
        <f t="shared" si="90"/>
        <v>770.00000000000011</v>
      </c>
      <c r="M506" s="58">
        <v>2128</v>
      </c>
      <c r="N506" s="31">
        <f t="shared" si="91"/>
        <v>4963</v>
      </c>
      <c r="O506" s="31"/>
      <c r="P506" s="31">
        <f t="shared" si="92"/>
        <v>4137</v>
      </c>
      <c r="Q506" s="22">
        <f t="shared" si="86"/>
        <v>9187.380000000001</v>
      </c>
      <c r="R506" s="22">
        <f t="shared" si="87"/>
        <v>10703</v>
      </c>
      <c r="S506" s="31">
        <f t="shared" si="88"/>
        <v>60812.619999999995</v>
      </c>
      <c r="T506" s="33" t="s">
        <v>41</v>
      </c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</row>
    <row r="507" spans="1:563" s="9" customFormat="1" x14ac:dyDescent="0.25">
      <c r="A507" s="38">
        <v>501</v>
      </c>
      <c r="B507" s="19" t="s">
        <v>408</v>
      </c>
      <c r="C507" s="19" t="s">
        <v>860</v>
      </c>
      <c r="D507" s="19" t="s">
        <v>709</v>
      </c>
      <c r="E507" s="19" t="s">
        <v>135</v>
      </c>
      <c r="F507" s="20" t="s">
        <v>868</v>
      </c>
      <c r="G507" s="21">
        <v>70000</v>
      </c>
      <c r="H507" s="21">
        <v>5368.48</v>
      </c>
      <c r="I507" s="22">
        <v>25</v>
      </c>
      <c r="J507" s="49">
        <v>2009</v>
      </c>
      <c r="K507" s="43">
        <f t="shared" si="89"/>
        <v>4970</v>
      </c>
      <c r="L507" s="32">
        <f t="shared" si="90"/>
        <v>770.00000000000011</v>
      </c>
      <c r="M507" s="48">
        <v>2128</v>
      </c>
      <c r="N507" s="22">
        <f t="shared" si="91"/>
        <v>4963</v>
      </c>
      <c r="O507" s="22"/>
      <c r="P507" s="22">
        <f t="shared" si="92"/>
        <v>4137</v>
      </c>
      <c r="Q507" s="22">
        <f t="shared" si="86"/>
        <v>9530.48</v>
      </c>
      <c r="R507" s="22">
        <f t="shared" si="87"/>
        <v>10703</v>
      </c>
      <c r="S507" s="22">
        <f t="shared" si="88"/>
        <v>60469.520000000004</v>
      </c>
      <c r="T507" s="33" t="s">
        <v>41</v>
      </c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</row>
    <row r="508" spans="1:563" s="9" customFormat="1" x14ac:dyDescent="0.25">
      <c r="A508" s="38">
        <v>502</v>
      </c>
      <c r="B508" s="19" t="s">
        <v>719</v>
      </c>
      <c r="C508" s="19" t="s">
        <v>860</v>
      </c>
      <c r="D508" s="19" t="s">
        <v>709</v>
      </c>
      <c r="E508" s="19" t="s">
        <v>155</v>
      </c>
      <c r="F508" s="20" t="s">
        <v>868</v>
      </c>
      <c r="G508" s="29">
        <v>45000</v>
      </c>
      <c r="H508" s="60">
        <v>1148.33</v>
      </c>
      <c r="I508" s="22">
        <v>25</v>
      </c>
      <c r="J508" s="50">
        <v>1291.5</v>
      </c>
      <c r="K508" s="46">
        <f t="shared" si="89"/>
        <v>3194.9999999999995</v>
      </c>
      <c r="L508" s="32">
        <f t="shared" si="90"/>
        <v>495.00000000000006</v>
      </c>
      <c r="M508" s="58">
        <v>1368</v>
      </c>
      <c r="N508" s="31">
        <f t="shared" si="91"/>
        <v>3190.5</v>
      </c>
      <c r="O508" s="31"/>
      <c r="P508" s="31">
        <f t="shared" si="92"/>
        <v>2659.5</v>
      </c>
      <c r="Q508" s="22">
        <f t="shared" si="86"/>
        <v>3832.83</v>
      </c>
      <c r="R508" s="22">
        <f t="shared" si="87"/>
        <v>6880.5</v>
      </c>
      <c r="S508" s="31">
        <f t="shared" si="88"/>
        <v>41167.17</v>
      </c>
      <c r="T508" s="33" t="s">
        <v>41</v>
      </c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</row>
    <row r="509" spans="1:563" s="9" customFormat="1" x14ac:dyDescent="0.25">
      <c r="A509" s="38">
        <v>503</v>
      </c>
      <c r="B509" s="19" t="s">
        <v>734</v>
      </c>
      <c r="C509" s="19" t="s">
        <v>860</v>
      </c>
      <c r="D509" s="19" t="s">
        <v>709</v>
      </c>
      <c r="E509" s="19" t="s">
        <v>155</v>
      </c>
      <c r="F509" s="20" t="s">
        <v>868</v>
      </c>
      <c r="G509" s="29">
        <v>45000</v>
      </c>
      <c r="H509" s="60">
        <v>1148.33</v>
      </c>
      <c r="I509" s="22">
        <v>25</v>
      </c>
      <c r="J509" s="50">
        <v>1291.5</v>
      </c>
      <c r="K509" s="46">
        <f t="shared" si="89"/>
        <v>3194.9999999999995</v>
      </c>
      <c r="L509" s="32">
        <f t="shared" si="90"/>
        <v>495.00000000000006</v>
      </c>
      <c r="M509" s="58">
        <v>1368</v>
      </c>
      <c r="N509" s="31">
        <f t="shared" si="91"/>
        <v>3190.5</v>
      </c>
      <c r="O509" s="31"/>
      <c r="P509" s="31">
        <f t="shared" si="92"/>
        <v>2659.5</v>
      </c>
      <c r="Q509" s="22">
        <f t="shared" si="86"/>
        <v>3832.83</v>
      </c>
      <c r="R509" s="22">
        <f t="shared" si="87"/>
        <v>6880.5</v>
      </c>
      <c r="S509" s="31">
        <f t="shared" si="88"/>
        <v>41167.17</v>
      </c>
      <c r="T509" s="33" t="s">
        <v>41</v>
      </c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</row>
    <row r="510" spans="1:563" s="9" customFormat="1" x14ac:dyDescent="0.25">
      <c r="A510" s="38">
        <v>504</v>
      </c>
      <c r="B510" s="19" t="s">
        <v>711</v>
      </c>
      <c r="C510" s="19" t="s">
        <v>860</v>
      </c>
      <c r="D510" s="19" t="s">
        <v>709</v>
      </c>
      <c r="E510" s="19" t="s">
        <v>828</v>
      </c>
      <c r="F510" s="20" t="s">
        <v>868</v>
      </c>
      <c r="G510" s="29">
        <v>41000</v>
      </c>
      <c r="H510" s="30">
        <v>583.79</v>
      </c>
      <c r="I510" s="22">
        <v>25</v>
      </c>
      <c r="J510" s="50">
        <v>1176.7</v>
      </c>
      <c r="K510" s="46">
        <f t="shared" si="89"/>
        <v>2910.9999999999995</v>
      </c>
      <c r="L510" s="32">
        <f t="shared" si="90"/>
        <v>451.00000000000006</v>
      </c>
      <c r="M510" s="58">
        <v>1246.4000000000001</v>
      </c>
      <c r="N510" s="31">
        <f t="shared" si="91"/>
        <v>2906.9</v>
      </c>
      <c r="O510" s="31"/>
      <c r="P510" s="31">
        <f t="shared" si="92"/>
        <v>2423.1000000000004</v>
      </c>
      <c r="Q510" s="22">
        <f t="shared" si="86"/>
        <v>3031.8900000000003</v>
      </c>
      <c r="R510" s="22">
        <f t="shared" si="87"/>
        <v>6268.9</v>
      </c>
      <c r="S510" s="31">
        <f t="shared" si="88"/>
        <v>37968.11</v>
      </c>
      <c r="T510" s="33" t="s">
        <v>41</v>
      </c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</row>
    <row r="511" spans="1:563" s="9" customFormat="1" x14ac:dyDescent="0.25">
      <c r="A511" s="38">
        <v>505</v>
      </c>
      <c r="B511" s="19" t="s">
        <v>721</v>
      </c>
      <c r="C511" s="19" t="s">
        <v>860</v>
      </c>
      <c r="D511" s="19" t="s">
        <v>709</v>
      </c>
      <c r="E511" s="19" t="s">
        <v>110</v>
      </c>
      <c r="F511" s="20" t="s">
        <v>867</v>
      </c>
      <c r="G511" s="29">
        <v>42000</v>
      </c>
      <c r="H511" s="29">
        <v>467.6</v>
      </c>
      <c r="I511" s="22">
        <v>25</v>
      </c>
      <c r="J511" s="50">
        <v>1205.4000000000001</v>
      </c>
      <c r="K511" s="46">
        <f t="shared" si="89"/>
        <v>2981.9999999999995</v>
      </c>
      <c r="L511" s="32">
        <f t="shared" si="90"/>
        <v>462.00000000000006</v>
      </c>
      <c r="M511" s="58">
        <v>1276.8</v>
      </c>
      <c r="N511" s="31">
        <f t="shared" si="91"/>
        <v>2977.8</v>
      </c>
      <c r="O511" s="31"/>
      <c r="P511" s="31">
        <f t="shared" si="92"/>
        <v>2482.1999999999998</v>
      </c>
      <c r="Q511" s="22">
        <f t="shared" si="86"/>
        <v>2974.8</v>
      </c>
      <c r="R511" s="22">
        <f t="shared" si="87"/>
        <v>6421.7999999999993</v>
      </c>
      <c r="S511" s="31">
        <f t="shared" si="88"/>
        <v>39025.199999999997</v>
      </c>
      <c r="T511" s="33" t="s">
        <v>41</v>
      </c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</row>
    <row r="512" spans="1:563" s="9" customFormat="1" x14ac:dyDescent="0.25">
      <c r="A512" s="38">
        <v>506</v>
      </c>
      <c r="B512" s="19" t="s">
        <v>710</v>
      </c>
      <c r="C512" s="19" t="s">
        <v>859</v>
      </c>
      <c r="D512" s="19" t="s">
        <v>709</v>
      </c>
      <c r="E512" s="19" t="s">
        <v>99</v>
      </c>
      <c r="F512" s="20" t="s">
        <v>868</v>
      </c>
      <c r="G512" s="29">
        <v>25000</v>
      </c>
      <c r="H512" s="30">
        <v>0</v>
      </c>
      <c r="I512" s="22">
        <v>25</v>
      </c>
      <c r="J512" s="50">
        <v>717.5</v>
      </c>
      <c r="K512" s="46">
        <f t="shared" si="89"/>
        <v>1774.9999999999998</v>
      </c>
      <c r="L512" s="32">
        <f t="shared" si="90"/>
        <v>275</v>
      </c>
      <c r="M512" s="58">
        <v>760</v>
      </c>
      <c r="N512" s="31">
        <f t="shared" si="91"/>
        <v>1772.5000000000002</v>
      </c>
      <c r="O512" s="31"/>
      <c r="P512" s="31">
        <f t="shared" si="92"/>
        <v>1477.5</v>
      </c>
      <c r="Q512" s="22">
        <f t="shared" si="86"/>
        <v>1502.5</v>
      </c>
      <c r="R512" s="22">
        <f t="shared" si="87"/>
        <v>3822.5</v>
      </c>
      <c r="S512" s="31">
        <f t="shared" si="88"/>
        <v>23497.5</v>
      </c>
      <c r="T512" s="33" t="s">
        <v>41</v>
      </c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</row>
    <row r="513" spans="1:563" s="9" customFormat="1" x14ac:dyDescent="0.25">
      <c r="A513" s="38">
        <v>507</v>
      </c>
      <c r="B513" s="19" t="s">
        <v>715</v>
      </c>
      <c r="C513" s="19" t="s">
        <v>859</v>
      </c>
      <c r="D513" s="19" t="s">
        <v>709</v>
      </c>
      <c r="E513" s="19" t="s">
        <v>111</v>
      </c>
      <c r="F513" s="20" t="s">
        <v>868</v>
      </c>
      <c r="G513" s="29">
        <v>25000</v>
      </c>
      <c r="H513" s="30">
        <v>0</v>
      </c>
      <c r="I513" s="22">
        <v>25</v>
      </c>
      <c r="J513" s="50">
        <v>717.5</v>
      </c>
      <c r="K513" s="46">
        <f t="shared" si="89"/>
        <v>1774.9999999999998</v>
      </c>
      <c r="L513" s="32">
        <f t="shared" si="90"/>
        <v>275</v>
      </c>
      <c r="M513" s="58">
        <v>760</v>
      </c>
      <c r="N513" s="31">
        <f t="shared" si="91"/>
        <v>1772.5000000000002</v>
      </c>
      <c r="O513" s="31"/>
      <c r="P513" s="31">
        <f t="shared" si="92"/>
        <v>1477.5</v>
      </c>
      <c r="Q513" s="22">
        <f t="shared" si="86"/>
        <v>1502.5</v>
      </c>
      <c r="R513" s="22">
        <f t="shared" si="87"/>
        <v>3822.5</v>
      </c>
      <c r="S513" s="31">
        <f t="shared" si="88"/>
        <v>23497.5</v>
      </c>
      <c r="T513" s="33" t="s">
        <v>41</v>
      </c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</row>
    <row r="514" spans="1:563" s="9" customFormat="1" x14ac:dyDescent="0.25">
      <c r="A514" s="38">
        <v>508</v>
      </c>
      <c r="B514" s="19" t="s">
        <v>712</v>
      </c>
      <c r="C514" s="19" t="s">
        <v>859</v>
      </c>
      <c r="D514" s="19" t="s">
        <v>709</v>
      </c>
      <c r="E514" s="19" t="s">
        <v>35</v>
      </c>
      <c r="F514" s="20" t="s">
        <v>868</v>
      </c>
      <c r="G514" s="29">
        <v>25000</v>
      </c>
      <c r="H514" s="30">
        <v>0</v>
      </c>
      <c r="I514" s="22">
        <v>25</v>
      </c>
      <c r="J514" s="50">
        <v>717.5</v>
      </c>
      <c r="K514" s="46">
        <f t="shared" si="89"/>
        <v>1774.9999999999998</v>
      </c>
      <c r="L514" s="32">
        <f t="shared" si="90"/>
        <v>275</v>
      </c>
      <c r="M514" s="58">
        <v>760</v>
      </c>
      <c r="N514" s="31">
        <f t="shared" si="91"/>
        <v>1772.5000000000002</v>
      </c>
      <c r="O514" s="31"/>
      <c r="P514" s="31">
        <f t="shared" si="92"/>
        <v>1477.5</v>
      </c>
      <c r="Q514" s="22">
        <f t="shared" si="86"/>
        <v>1502.5</v>
      </c>
      <c r="R514" s="22">
        <f t="shared" si="87"/>
        <v>3822.5</v>
      </c>
      <c r="S514" s="31">
        <f t="shared" si="88"/>
        <v>23497.5</v>
      </c>
      <c r="T514" s="33" t="s">
        <v>41</v>
      </c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</row>
    <row r="515" spans="1:563" s="9" customFormat="1" x14ac:dyDescent="0.25">
      <c r="A515" s="38">
        <v>509</v>
      </c>
      <c r="B515" s="19" t="s">
        <v>714</v>
      </c>
      <c r="C515" s="19" t="s">
        <v>859</v>
      </c>
      <c r="D515" s="19" t="s">
        <v>709</v>
      </c>
      <c r="E515" s="19" t="s">
        <v>35</v>
      </c>
      <c r="F515" s="20" t="s">
        <v>868</v>
      </c>
      <c r="G515" s="29">
        <v>25000</v>
      </c>
      <c r="H515" s="30">
        <v>0</v>
      </c>
      <c r="I515" s="22">
        <v>25</v>
      </c>
      <c r="J515" s="50">
        <v>717.5</v>
      </c>
      <c r="K515" s="46">
        <f t="shared" si="89"/>
        <v>1774.9999999999998</v>
      </c>
      <c r="L515" s="32">
        <f t="shared" si="90"/>
        <v>275</v>
      </c>
      <c r="M515" s="58">
        <v>760</v>
      </c>
      <c r="N515" s="31">
        <f t="shared" si="91"/>
        <v>1772.5000000000002</v>
      </c>
      <c r="O515" s="31"/>
      <c r="P515" s="31">
        <f t="shared" si="92"/>
        <v>1477.5</v>
      </c>
      <c r="Q515" s="22">
        <f t="shared" si="86"/>
        <v>1502.5</v>
      </c>
      <c r="R515" s="22">
        <f t="shared" si="87"/>
        <v>3822.5</v>
      </c>
      <c r="S515" s="31">
        <f t="shared" si="88"/>
        <v>23497.5</v>
      </c>
      <c r="T515" s="33" t="s">
        <v>41</v>
      </c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</row>
    <row r="516" spans="1:563" s="9" customFormat="1" x14ac:dyDescent="0.25">
      <c r="A516" s="38">
        <v>510</v>
      </c>
      <c r="B516" s="19" t="s">
        <v>720</v>
      </c>
      <c r="C516" s="19" t="s">
        <v>860</v>
      </c>
      <c r="D516" s="19" t="s">
        <v>709</v>
      </c>
      <c r="E516" s="19" t="s">
        <v>35</v>
      </c>
      <c r="F516" s="20" t="s">
        <v>868</v>
      </c>
      <c r="G516" s="29">
        <v>25000</v>
      </c>
      <c r="H516" s="30">
        <v>0</v>
      </c>
      <c r="I516" s="22">
        <v>25</v>
      </c>
      <c r="J516" s="50">
        <v>717.5</v>
      </c>
      <c r="K516" s="46">
        <f t="shared" si="89"/>
        <v>1774.9999999999998</v>
      </c>
      <c r="L516" s="32">
        <f t="shared" si="90"/>
        <v>275</v>
      </c>
      <c r="M516" s="58">
        <v>760</v>
      </c>
      <c r="N516" s="31">
        <f t="shared" si="91"/>
        <v>1772.5000000000002</v>
      </c>
      <c r="O516" s="31"/>
      <c r="P516" s="31">
        <f t="shared" si="92"/>
        <v>1477.5</v>
      </c>
      <c r="Q516" s="22">
        <f t="shared" si="86"/>
        <v>1502.5</v>
      </c>
      <c r="R516" s="22">
        <f t="shared" si="87"/>
        <v>3822.5</v>
      </c>
      <c r="S516" s="31">
        <f t="shared" si="88"/>
        <v>23497.5</v>
      </c>
      <c r="T516" s="33" t="s">
        <v>41</v>
      </c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</row>
    <row r="517" spans="1:563" s="9" customFormat="1" x14ac:dyDescent="0.25">
      <c r="A517" s="38">
        <v>511</v>
      </c>
      <c r="B517" s="19" t="s">
        <v>726</v>
      </c>
      <c r="C517" s="19" t="s">
        <v>859</v>
      </c>
      <c r="D517" s="19" t="s">
        <v>709</v>
      </c>
      <c r="E517" s="19" t="s">
        <v>64</v>
      </c>
      <c r="F517" s="20" t="s">
        <v>867</v>
      </c>
      <c r="G517" s="29">
        <v>25000</v>
      </c>
      <c r="H517" s="30">
        <v>0</v>
      </c>
      <c r="I517" s="22">
        <v>25</v>
      </c>
      <c r="J517" s="50">
        <v>717.5</v>
      </c>
      <c r="K517" s="46">
        <f t="shared" si="89"/>
        <v>1774.9999999999998</v>
      </c>
      <c r="L517" s="32">
        <f t="shared" si="90"/>
        <v>275</v>
      </c>
      <c r="M517" s="58">
        <v>760</v>
      </c>
      <c r="N517" s="31">
        <f t="shared" si="91"/>
        <v>1772.5000000000002</v>
      </c>
      <c r="O517" s="31"/>
      <c r="P517" s="31">
        <f t="shared" si="92"/>
        <v>1477.5</v>
      </c>
      <c r="Q517" s="22">
        <f t="shared" si="86"/>
        <v>1502.5</v>
      </c>
      <c r="R517" s="22">
        <f t="shared" si="87"/>
        <v>3822.5</v>
      </c>
      <c r="S517" s="31">
        <f t="shared" si="88"/>
        <v>23497.5</v>
      </c>
      <c r="T517" s="33" t="s">
        <v>41</v>
      </c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</row>
    <row r="518" spans="1:563" s="9" customFormat="1" x14ac:dyDescent="0.25">
      <c r="A518" s="38">
        <v>512</v>
      </c>
      <c r="B518" s="19" t="s">
        <v>998</v>
      </c>
      <c r="C518" s="19" t="s">
        <v>859</v>
      </c>
      <c r="D518" s="19" t="s">
        <v>709</v>
      </c>
      <c r="E518" s="19" t="s">
        <v>35</v>
      </c>
      <c r="F518" s="20" t="s">
        <v>867</v>
      </c>
      <c r="G518" s="29">
        <v>25000</v>
      </c>
      <c r="H518" s="19">
        <v>0</v>
      </c>
      <c r="I518" s="22">
        <v>25</v>
      </c>
      <c r="J518" s="50">
        <v>717.5</v>
      </c>
      <c r="K518" s="46">
        <f t="shared" si="89"/>
        <v>1774.9999999999998</v>
      </c>
      <c r="L518" s="32">
        <f t="shared" si="90"/>
        <v>275</v>
      </c>
      <c r="M518" s="58">
        <v>760</v>
      </c>
      <c r="N518" s="31">
        <f t="shared" si="91"/>
        <v>1772.5000000000002</v>
      </c>
      <c r="O518" s="31"/>
      <c r="P518" s="31">
        <f t="shared" si="92"/>
        <v>1477.5</v>
      </c>
      <c r="Q518" s="22">
        <f t="shared" si="86"/>
        <v>1502.5</v>
      </c>
      <c r="R518" s="22">
        <f t="shared" si="87"/>
        <v>3822.5</v>
      </c>
      <c r="S518" s="31">
        <f t="shared" si="88"/>
        <v>23497.5</v>
      </c>
      <c r="T518" s="33" t="s">
        <v>41</v>
      </c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</row>
    <row r="519" spans="1:563" s="9" customFormat="1" x14ac:dyDescent="0.25">
      <c r="A519" s="38">
        <v>513</v>
      </c>
      <c r="B519" s="19" t="s">
        <v>713</v>
      </c>
      <c r="C519" s="19" t="s">
        <v>859</v>
      </c>
      <c r="D519" s="19" t="s">
        <v>709</v>
      </c>
      <c r="E519" s="19" t="s">
        <v>61</v>
      </c>
      <c r="F519" s="20" t="s">
        <v>868</v>
      </c>
      <c r="G519" s="29">
        <v>25000</v>
      </c>
      <c r="H519" s="30">
        <v>0</v>
      </c>
      <c r="I519" s="22">
        <v>25</v>
      </c>
      <c r="J519" s="50">
        <v>717.5</v>
      </c>
      <c r="K519" s="46">
        <f t="shared" si="89"/>
        <v>1774.9999999999998</v>
      </c>
      <c r="L519" s="32">
        <f t="shared" si="90"/>
        <v>275</v>
      </c>
      <c r="M519" s="58">
        <v>760</v>
      </c>
      <c r="N519" s="31">
        <f t="shared" si="91"/>
        <v>1772.5000000000002</v>
      </c>
      <c r="O519" s="31"/>
      <c r="P519" s="31">
        <f t="shared" si="92"/>
        <v>1477.5</v>
      </c>
      <c r="Q519" s="22">
        <f t="shared" ref="Q519:Q582" si="93">+H519+I519+J519+M519+O519</f>
        <v>1502.5</v>
      </c>
      <c r="R519" s="22">
        <f t="shared" ref="R519:R582" si="94">+K519+L519+N519</f>
        <v>3822.5</v>
      </c>
      <c r="S519" s="31">
        <f t="shared" si="88"/>
        <v>23497.5</v>
      </c>
      <c r="T519" s="33" t="s">
        <v>41</v>
      </c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</row>
    <row r="520" spans="1:563" s="9" customFormat="1" x14ac:dyDescent="0.25">
      <c r="A520" s="38">
        <v>514</v>
      </c>
      <c r="B520" s="19" t="s">
        <v>722</v>
      </c>
      <c r="C520" s="19" t="s">
        <v>859</v>
      </c>
      <c r="D520" s="19" t="s">
        <v>709</v>
      </c>
      <c r="E520" s="19" t="s">
        <v>58</v>
      </c>
      <c r="F520" s="20" t="s">
        <v>868</v>
      </c>
      <c r="G520" s="29">
        <v>25000</v>
      </c>
      <c r="H520" s="30">
        <v>0</v>
      </c>
      <c r="I520" s="22">
        <v>25</v>
      </c>
      <c r="J520" s="50">
        <v>717.5</v>
      </c>
      <c r="K520" s="46">
        <f t="shared" si="89"/>
        <v>1774.9999999999998</v>
      </c>
      <c r="L520" s="32">
        <f t="shared" si="90"/>
        <v>275</v>
      </c>
      <c r="M520" s="58">
        <v>760</v>
      </c>
      <c r="N520" s="31">
        <f t="shared" si="91"/>
        <v>1772.5000000000002</v>
      </c>
      <c r="O520" s="31"/>
      <c r="P520" s="31">
        <f t="shared" si="92"/>
        <v>1477.5</v>
      </c>
      <c r="Q520" s="22">
        <f t="shared" si="93"/>
        <v>1502.5</v>
      </c>
      <c r="R520" s="22">
        <f t="shared" si="94"/>
        <v>3822.5</v>
      </c>
      <c r="S520" s="31">
        <f t="shared" si="88"/>
        <v>23497.5</v>
      </c>
      <c r="T520" s="33" t="s">
        <v>41</v>
      </c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</row>
    <row r="521" spans="1:563" s="9" customFormat="1" x14ac:dyDescent="0.25">
      <c r="A521" s="38">
        <v>515</v>
      </c>
      <c r="B521" s="19" t="s">
        <v>718</v>
      </c>
      <c r="C521" s="19" t="s">
        <v>859</v>
      </c>
      <c r="D521" s="19" t="s">
        <v>709</v>
      </c>
      <c r="E521" s="19" t="s">
        <v>127</v>
      </c>
      <c r="F521" s="20" t="s">
        <v>868</v>
      </c>
      <c r="G521" s="29">
        <v>25000</v>
      </c>
      <c r="H521" s="30">
        <v>0</v>
      </c>
      <c r="I521" s="22">
        <v>25</v>
      </c>
      <c r="J521" s="50">
        <v>717.5</v>
      </c>
      <c r="K521" s="46">
        <f t="shared" si="89"/>
        <v>1774.9999999999998</v>
      </c>
      <c r="L521" s="32">
        <f t="shared" si="90"/>
        <v>275</v>
      </c>
      <c r="M521" s="58">
        <v>760</v>
      </c>
      <c r="N521" s="31">
        <f t="shared" si="91"/>
        <v>1772.5000000000002</v>
      </c>
      <c r="O521" s="31"/>
      <c r="P521" s="31">
        <f t="shared" si="92"/>
        <v>1477.5</v>
      </c>
      <c r="Q521" s="22">
        <f t="shared" si="93"/>
        <v>1502.5</v>
      </c>
      <c r="R521" s="22">
        <f t="shared" si="94"/>
        <v>3822.5</v>
      </c>
      <c r="S521" s="31">
        <f t="shared" si="88"/>
        <v>23497.5</v>
      </c>
      <c r="T521" s="33" t="s">
        <v>41</v>
      </c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</row>
    <row r="522" spans="1:563" s="9" customFormat="1" x14ac:dyDescent="0.25">
      <c r="A522" s="38">
        <v>516</v>
      </c>
      <c r="B522" s="19" t="s">
        <v>955</v>
      </c>
      <c r="C522" s="19" t="s">
        <v>860</v>
      </c>
      <c r="D522" s="19" t="s">
        <v>709</v>
      </c>
      <c r="E522" s="19" t="s">
        <v>135</v>
      </c>
      <c r="F522" s="20" t="s">
        <v>868</v>
      </c>
      <c r="G522" s="29">
        <v>50500</v>
      </c>
      <c r="H522" s="60">
        <v>1924.57</v>
      </c>
      <c r="I522" s="22">
        <v>25</v>
      </c>
      <c r="J522" s="50">
        <v>1449.35</v>
      </c>
      <c r="K522" s="46">
        <f t="shared" si="89"/>
        <v>3585.4999999999995</v>
      </c>
      <c r="L522" s="32">
        <f t="shared" si="90"/>
        <v>555.5</v>
      </c>
      <c r="M522" s="58">
        <v>1535.2</v>
      </c>
      <c r="N522" s="31">
        <f t="shared" si="91"/>
        <v>3580.4500000000003</v>
      </c>
      <c r="O522" s="31"/>
      <c r="P522" s="31">
        <f t="shared" si="92"/>
        <v>2984.55</v>
      </c>
      <c r="Q522" s="22">
        <f t="shared" si="93"/>
        <v>4934.12</v>
      </c>
      <c r="R522" s="22">
        <f t="shared" si="94"/>
        <v>7721.4500000000007</v>
      </c>
      <c r="S522" s="31">
        <f t="shared" si="88"/>
        <v>45565.88</v>
      </c>
      <c r="T522" s="33" t="s">
        <v>41</v>
      </c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</row>
    <row r="523" spans="1:563" s="9" customFormat="1" x14ac:dyDescent="0.25">
      <c r="A523" s="38">
        <v>517</v>
      </c>
      <c r="B523" s="19" t="s">
        <v>725</v>
      </c>
      <c r="C523" s="19" t="s">
        <v>859</v>
      </c>
      <c r="D523" s="19" t="s">
        <v>709</v>
      </c>
      <c r="E523" s="19" t="s">
        <v>171</v>
      </c>
      <c r="F523" s="20" t="s">
        <v>863</v>
      </c>
      <c r="G523" s="29">
        <v>16000</v>
      </c>
      <c r="H523" s="30">
        <v>0</v>
      </c>
      <c r="I523" s="22">
        <v>25</v>
      </c>
      <c r="J523" s="50">
        <v>459.2</v>
      </c>
      <c r="K523" s="46">
        <f t="shared" si="89"/>
        <v>1136</v>
      </c>
      <c r="L523" s="32">
        <f t="shared" si="90"/>
        <v>176.00000000000003</v>
      </c>
      <c r="M523" s="58">
        <v>486.4</v>
      </c>
      <c r="N523" s="31">
        <f t="shared" si="91"/>
        <v>1134.4000000000001</v>
      </c>
      <c r="O523" s="31"/>
      <c r="P523" s="31">
        <f t="shared" si="92"/>
        <v>945.59999999999991</v>
      </c>
      <c r="Q523" s="22">
        <f t="shared" si="93"/>
        <v>970.59999999999991</v>
      </c>
      <c r="R523" s="22">
        <f t="shared" si="94"/>
        <v>2446.4</v>
      </c>
      <c r="S523" s="31">
        <f t="shared" si="88"/>
        <v>15029.4</v>
      </c>
      <c r="T523" s="33" t="s">
        <v>41</v>
      </c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</row>
    <row r="524" spans="1:563" s="9" customFormat="1" x14ac:dyDescent="0.25">
      <c r="A524" s="38">
        <v>518</v>
      </c>
      <c r="B524" s="19" t="s">
        <v>553</v>
      </c>
      <c r="C524" s="19" t="s">
        <v>859</v>
      </c>
      <c r="D524" s="19" t="s">
        <v>236</v>
      </c>
      <c r="E524" s="19" t="s">
        <v>790</v>
      </c>
      <c r="F524" s="20" t="s">
        <v>868</v>
      </c>
      <c r="G524" s="21">
        <v>85000</v>
      </c>
      <c r="H524" s="21">
        <v>8148.13</v>
      </c>
      <c r="I524" s="22">
        <v>25</v>
      </c>
      <c r="J524" s="49">
        <v>2439.5</v>
      </c>
      <c r="K524" s="43">
        <f t="shared" si="89"/>
        <v>6034.9999999999991</v>
      </c>
      <c r="L524" s="32">
        <v>851.51</v>
      </c>
      <c r="M524" s="48">
        <v>2584</v>
      </c>
      <c r="N524" s="22">
        <f t="shared" si="91"/>
        <v>6026.5</v>
      </c>
      <c r="O524" s="22"/>
      <c r="P524" s="22">
        <f t="shared" si="92"/>
        <v>5023.5</v>
      </c>
      <c r="Q524" s="22">
        <f t="shared" si="93"/>
        <v>13196.630000000001</v>
      </c>
      <c r="R524" s="22">
        <f t="shared" si="94"/>
        <v>12913.009999999998</v>
      </c>
      <c r="S524" s="22">
        <f t="shared" si="88"/>
        <v>71803.37</v>
      </c>
      <c r="T524" s="33" t="s">
        <v>41</v>
      </c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</row>
    <row r="525" spans="1:563" s="9" customFormat="1" x14ac:dyDescent="0.25">
      <c r="A525" s="38">
        <v>519</v>
      </c>
      <c r="B525" s="19" t="s">
        <v>672</v>
      </c>
      <c r="C525" s="19" t="s">
        <v>859</v>
      </c>
      <c r="D525" s="19" t="s">
        <v>236</v>
      </c>
      <c r="E525" s="19" t="s">
        <v>793</v>
      </c>
      <c r="F525" s="20" t="s">
        <v>868</v>
      </c>
      <c r="G525" s="21">
        <v>75000</v>
      </c>
      <c r="H525" s="21">
        <v>5623.19</v>
      </c>
      <c r="I525" s="22">
        <v>25</v>
      </c>
      <c r="J525" s="49">
        <v>2152.5</v>
      </c>
      <c r="K525" s="43">
        <f t="shared" si="89"/>
        <v>5324.9999999999991</v>
      </c>
      <c r="L525" s="32">
        <f t="shared" si="90"/>
        <v>825.00000000000011</v>
      </c>
      <c r="M525" s="48">
        <v>2280</v>
      </c>
      <c r="N525" s="22">
        <f t="shared" si="91"/>
        <v>5317.5</v>
      </c>
      <c r="O525" s="22"/>
      <c r="P525" s="22">
        <f t="shared" si="92"/>
        <v>4432.5</v>
      </c>
      <c r="Q525" s="22">
        <f t="shared" si="93"/>
        <v>10080.689999999999</v>
      </c>
      <c r="R525" s="22">
        <f t="shared" si="94"/>
        <v>11467.5</v>
      </c>
      <c r="S525" s="22">
        <f t="shared" si="88"/>
        <v>64919.31</v>
      </c>
      <c r="T525" s="33" t="s">
        <v>41</v>
      </c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</row>
    <row r="526" spans="1:563" s="9" customFormat="1" x14ac:dyDescent="0.25">
      <c r="A526" s="38">
        <v>520</v>
      </c>
      <c r="B526" s="19" t="s">
        <v>647</v>
      </c>
      <c r="C526" s="19" t="s">
        <v>860</v>
      </c>
      <c r="D526" s="19" t="s">
        <v>236</v>
      </c>
      <c r="E526" s="19" t="s">
        <v>135</v>
      </c>
      <c r="F526" s="20" t="s">
        <v>868</v>
      </c>
      <c r="G526" s="21">
        <v>70000</v>
      </c>
      <c r="H526" s="21">
        <v>5025.38</v>
      </c>
      <c r="I526" s="22">
        <v>25</v>
      </c>
      <c r="J526" s="49">
        <v>2009</v>
      </c>
      <c r="K526" s="43">
        <f t="shared" si="89"/>
        <v>4970</v>
      </c>
      <c r="L526" s="32">
        <f t="shared" si="90"/>
        <v>770.00000000000011</v>
      </c>
      <c r="M526" s="48">
        <v>2128</v>
      </c>
      <c r="N526" s="22">
        <f t="shared" si="91"/>
        <v>4963</v>
      </c>
      <c r="O526" s="22"/>
      <c r="P526" s="22">
        <f t="shared" si="92"/>
        <v>4137</v>
      </c>
      <c r="Q526" s="22">
        <f t="shared" si="93"/>
        <v>9187.380000000001</v>
      </c>
      <c r="R526" s="22">
        <f t="shared" si="94"/>
        <v>10703</v>
      </c>
      <c r="S526" s="22">
        <f t="shared" si="88"/>
        <v>60812.619999999995</v>
      </c>
      <c r="T526" s="33" t="s">
        <v>41</v>
      </c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</row>
    <row r="527" spans="1:563" s="9" customFormat="1" x14ac:dyDescent="0.25">
      <c r="A527" s="38">
        <v>521</v>
      </c>
      <c r="B527" s="19" t="s">
        <v>662</v>
      </c>
      <c r="C527" s="19" t="s">
        <v>859</v>
      </c>
      <c r="D527" s="19" t="s">
        <v>236</v>
      </c>
      <c r="E527" s="19" t="s">
        <v>135</v>
      </c>
      <c r="F527" s="20" t="s">
        <v>868</v>
      </c>
      <c r="G527" s="21">
        <v>70000</v>
      </c>
      <c r="H527" s="21">
        <v>5368.48</v>
      </c>
      <c r="I527" s="22">
        <v>25</v>
      </c>
      <c r="J527" s="49">
        <v>2009</v>
      </c>
      <c r="K527" s="43">
        <f t="shared" si="89"/>
        <v>4970</v>
      </c>
      <c r="L527" s="32">
        <f t="shared" si="90"/>
        <v>770.00000000000011</v>
      </c>
      <c r="M527" s="48">
        <v>2128</v>
      </c>
      <c r="N527" s="22">
        <f t="shared" si="91"/>
        <v>4963</v>
      </c>
      <c r="O527" s="22"/>
      <c r="P527" s="22">
        <f t="shared" si="92"/>
        <v>4137</v>
      </c>
      <c r="Q527" s="22">
        <f t="shared" si="93"/>
        <v>9530.48</v>
      </c>
      <c r="R527" s="22">
        <f t="shared" si="94"/>
        <v>10703</v>
      </c>
      <c r="S527" s="22">
        <f t="shared" si="88"/>
        <v>60469.520000000004</v>
      </c>
      <c r="T527" s="33" t="s">
        <v>41</v>
      </c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</row>
    <row r="528" spans="1:563" s="9" customFormat="1" x14ac:dyDescent="0.25">
      <c r="A528" s="38">
        <v>522</v>
      </c>
      <c r="B528" s="19" t="s">
        <v>664</v>
      </c>
      <c r="C528" s="19" t="s">
        <v>859</v>
      </c>
      <c r="D528" s="19" t="s">
        <v>236</v>
      </c>
      <c r="E528" s="19" t="s">
        <v>135</v>
      </c>
      <c r="F528" s="20" t="s">
        <v>868</v>
      </c>
      <c r="G528" s="21">
        <v>70000</v>
      </c>
      <c r="H528" s="21">
        <v>5368.48</v>
      </c>
      <c r="I528" s="22">
        <v>25</v>
      </c>
      <c r="J528" s="49">
        <v>2009</v>
      </c>
      <c r="K528" s="43">
        <f t="shared" si="89"/>
        <v>4970</v>
      </c>
      <c r="L528" s="32">
        <f t="shared" si="90"/>
        <v>770.00000000000011</v>
      </c>
      <c r="M528" s="48">
        <v>2128</v>
      </c>
      <c r="N528" s="22">
        <f t="shared" si="91"/>
        <v>4963</v>
      </c>
      <c r="O528" s="22"/>
      <c r="P528" s="22">
        <f t="shared" si="92"/>
        <v>4137</v>
      </c>
      <c r="Q528" s="22">
        <f t="shared" si="93"/>
        <v>9530.48</v>
      </c>
      <c r="R528" s="22">
        <f t="shared" si="94"/>
        <v>10703</v>
      </c>
      <c r="S528" s="22">
        <f t="shared" si="88"/>
        <v>60469.520000000004</v>
      </c>
      <c r="T528" s="33" t="s">
        <v>41</v>
      </c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</row>
    <row r="529" spans="1:563" s="9" customFormat="1" x14ac:dyDescent="0.25">
      <c r="A529" s="38">
        <v>523</v>
      </c>
      <c r="B529" s="19" t="s">
        <v>666</v>
      </c>
      <c r="C529" s="19" t="s">
        <v>860</v>
      </c>
      <c r="D529" s="19" t="s">
        <v>236</v>
      </c>
      <c r="E529" s="19" t="s">
        <v>135</v>
      </c>
      <c r="F529" s="20" t="s">
        <v>868</v>
      </c>
      <c r="G529" s="21">
        <v>70000</v>
      </c>
      <c r="H529" s="21">
        <v>5368.48</v>
      </c>
      <c r="I529" s="22">
        <v>25</v>
      </c>
      <c r="J529" s="49">
        <v>2009</v>
      </c>
      <c r="K529" s="43">
        <f t="shared" si="89"/>
        <v>4970</v>
      </c>
      <c r="L529" s="32">
        <f t="shared" si="90"/>
        <v>770.00000000000011</v>
      </c>
      <c r="M529" s="48">
        <v>2128</v>
      </c>
      <c r="N529" s="22">
        <f t="shared" si="91"/>
        <v>4963</v>
      </c>
      <c r="O529" s="22"/>
      <c r="P529" s="22">
        <f t="shared" si="92"/>
        <v>4137</v>
      </c>
      <c r="Q529" s="22">
        <f t="shared" si="93"/>
        <v>9530.48</v>
      </c>
      <c r="R529" s="22">
        <f t="shared" si="94"/>
        <v>10703</v>
      </c>
      <c r="S529" s="22">
        <f t="shared" si="88"/>
        <v>60469.520000000004</v>
      </c>
      <c r="T529" s="33" t="s">
        <v>41</v>
      </c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</row>
    <row r="530" spans="1:563" s="9" customFormat="1" x14ac:dyDescent="0.25">
      <c r="A530" s="38">
        <v>524</v>
      </c>
      <c r="B530" s="19" t="s">
        <v>671</v>
      </c>
      <c r="C530" s="19" t="s">
        <v>859</v>
      </c>
      <c r="D530" s="19" t="s">
        <v>236</v>
      </c>
      <c r="E530" s="19" t="s">
        <v>135</v>
      </c>
      <c r="F530" s="20" t="s">
        <v>868</v>
      </c>
      <c r="G530" s="21">
        <v>70000</v>
      </c>
      <c r="H530" s="21">
        <v>5368.48</v>
      </c>
      <c r="I530" s="22">
        <v>25</v>
      </c>
      <c r="J530" s="49">
        <v>2009</v>
      </c>
      <c r="K530" s="43">
        <f t="shared" si="89"/>
        <v>4970</v>
      </c>
      <c r="L530" s="32">
        <f t="shared" si="90"/>
        <v>770.00000000000011</v>
      </c>
      <c r="M530" s="48">
        <v>2128</v>
      </c>
      <c r="N530" s="22">
        <f t="shared" si="91"/>
        <v>4963</v>
      </c>
      <c r="O530" s="22"/>
      <c r="P530" s="22">
        <f t="shared" si="92"/>
        <v>4137</v>
      </c>
      <c r="Q530" s="22">
        <f t="shared" si="93"/>
        <v>9530.48</v>
      </c>
      <c r="R530" s="22">
        <f t="shared" si="94"/>
        <v>10703</v>
      </c>
      <c r="S530" s="22">
        <f t="shared" si="88"/>
        <v>60469.520000000004</v>
      </c>
      <c r="T530" s="33" t="s">
        <v>41</v>
      </c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</row>
    <row r="531" spans="1:563" s="9" customFormat="1" x14ac:dyDescent="0.25">
      <c r="A531" s="38">
        <v>525</v>
      </c>
      <c r="B531" s="19" t="s">
        <v>673</v>
      </c>
      <c r="C531" s="19" t="s">
        <v>859</v>
      </c>
      <c r="D531" s="19" t="s">
        <v>236</v>
      </c>
      <c r="E531" s="19" t="s">
        <v>135</v>
      </c>
      <c r="F531" s="20" t="s">
        <v>868</v>
      </c>
      <c r="G531" s="21">
        <v>70000</v>
      </c>
      <c r="H531" s="21">
        <v>5025.38</v>
      </c>
      <c r="I531" s="22">
        <v>25</v>
      </c>
      <c r="J531" s="49">
        <v>2009</v>
      </c>
      <c r="K531" s="43">
        <f t="shared" si="89"/>
        <v>4970</v>
      </c>
      <c r="L531" s="32">
        <f t="shared" si="90"/>
        <v>770.00000000000011</v>
      </c>
      <c r="M531" s="48">
        <v>2128</v>
      </c>
      <c r="N531" s="22">
        <f t="shared" si="91"/>
        <v>4963</v>
      </c>
      <c r="O531" s="22"/>
      <c r="P531" s="22">
        <f t="shared" si="92"/>
        <v>4137</v>
      </c>
      <c r="Q531" s="22">
        <f t="shared" si="93"/>
        <v>9187.380000000001</v>
      </c>
      <c r="R531" s="22">
        <f t="shared" si="94"/>
        <v>10703</v>
      </c>
      <c r="S531" s="22">
        <f t="shared" si="88"/>
        <v>60812.619999999995</v>
      </c>
      <c r="T531" s="33" t="s">
        <v>41</v>
      </c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</row>
    <row r="532" spans="1:563" s="9" customFormat="1" x14ac:dyDescent="0.25">
      <c r="A532" s="38">
        <v>526</v>
      </c>
      <c r="B532" s="19" t="s">
        <v>598</v>
      </c>
      <c r="C532" s="19" t="s">
        <v>859</v>
      </c>
      <c r="D532" s="19" t="s">
        <v>236</v>
      </c>
      <c r="E532" s="19" t="s">
        <v>135</v>
      </c>
      <c r="F532" s="20" t="s">
        <v>868</v>
      </c>
      <c r="G532" s="29">
        <v>70000</v>
      </c>
      <c r="H532" s="29">
        <v>5025.38</v>
      </c>
      <c r="I532" s="22">
        <v>25</v>
      </c>
      <c r="J532" s="50">
        <v>2009</v>
      </c>
      <c r="K532" s="46">
        <f t="shared" si="89"/>
        <v>4970</v>
      </c>
      <c r="L532" s="32">
        <f t="shared" si="90"/>
        <v>770.00000000000011</v>
      </c>
      <c r="M532" s="58">
        <v>2128</v>
      </c>
      <c r="N532" s="31">
        <f t="shared" si="91"/>
        <v>4963</v>
      </c>
      <c r="O532" s="31"/>
      <c r="P532" s="31">
        <f t="shared" si="92"/>
        <v>4137</v>
      </c>
      <c r="Q532" s="22">
        <f t="shared" si="93"/>
        <v>9187.380000000001</v>
      </c>
      <c r="R532" s="22">
        <f t="shared" si="94"/>
        <v>10703</v>
      </c>
      <c r="S532" s="31">
        <f t="shared" si="88"/>
        <v>60812.619999999995</v>
      </c>
      <c r="T532" s="33" t="s">
        <v>41</v>
      </c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</row>
    <row r="533" spans="1:563" s="9" customFormat="1" x14ac:dyDescent="0.25">
      <c r="A533" s="38">
        <v>527</v>
      </c>
      <c r="B533" s="19" t="s">
        <v>764</v>
      </c>
      <c r="C533" s="19" t="s">
        <v>860</v>
      </c>
      <c r="D533" s="19" t="s">
        <v>236</v>
      </c>
      <c r="E533" s="19" t="s">
        <v>88</v>
      </c>
      <c r="F533" s="20" t="s">
        <v>867</v>
      </c>
      <c r="G533" s="21">
        <v>50000</v>
      </c>
      <c r="H533" s="21">
        <v>1854</v>
      </c>
      <c r="I533" s="22">
        <v>25</v>
      </c>
      <c r="J533" s="49">
        <v>1435</v>
      </c>
      <c r="K533" s="43">
        <f t="shared" si="89"/>
        <v>3549.9999999999995</v>
      </c>
      <c r="L533" s="32">
        <f t="shared" si="90"/>
        <v>550</v>
      </c>
      <c r="M533" s="48">
        <v>1520</v>
      </c>
      <c r="N533" s="22">
        <f t="shared" si="91"/>
        <v>3545.0000000000005</v>
      </c>
      <c r="O533" s="22"/>
      <c r="P533" s="22">
        <f t="shared" si="92"/>
        <v>2955</v>
      </c>
      <c r="Q533" s="22">
        <f t="shared" si="93"/>
        <v>4834</v>
      </c>
      <c r="R533" s="22">
        <f t="shared" si="94"/>
        <v>7645</v>
      </c>
      <c r="S533" s="22">
        <f t="shared" si="88"/>
        <v>45166</v>
      </c>
      <c r="T533" s="33" t="s">
        <v>41</v>
      </c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</row>
    <row r="534" spans="1:563" s="9" customFormat="1" x14ac:dyDescent="0.25">
      <c r="A534" s="38">
        <v>528</v>
      </c>
      <c r="B534" s="19" t="s">
        <v>654</v>
      </c>
      <c r="C534" s="19" t="s">
        <v>860</v>
      </c>
      <c r="D534" s="19" t="s">
        <v>236</v>
      </c>
      <c r="E534" s="19" t="s">
        <v>155</v>
      </c>
      <c r="F534" s="20" t="s">
        <v>868</v>
      </c>
      <c r="G534" s="21">
        <v>45000</v>
      </c>
      <c r="H534" s="19">
        <v>891.01</v>
      </c>
      <c r="I534" s="22">
        <v>25</v>
      </c>
      <c r="J534" s="49">
        <v>1291.5</v>
      </c>
      <c r="K534" s="43">
        <f t="shared" si="89"/>
        <v>3194.9999999999995</v>
      </c>
      <c r="L534" s="32">
        <f t="shared" si="90"/>
        <v>495.00000000000006</v>
      </c>
      <c r="M534" s="48">
        <v>1368</v>
      </c>
      <c r="N534" s="22">
        <f t="shared" si="91"/>
        <v>3190.5</v>
      </c>
      <c r="O534" s="22"/>
      <c r="P534" s="22">
        <f t="shared" si="92"/>
        <v>2659.5</v>
      </c>
      <c r="Q534" s="22">
        <f t="shared" si="93"/>
        <v>3575.51</v>
      </c>
      <c r="R534" s="22">
        <f t="shared" si="94"/>
        <v>6880.5</v>
      </c>
      <c r="S534" s="22">
        <f t="shared" si="88"/>
        <v>41424.49</v>
      </c>
      <c r="T534" s="33" t="s">
        <v>41</v>
      </c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</row>
    <row r="535" spans="1:563" s="9" customFormat="1" x14ac:dyDescent="0.25">
      <c r="A535" s="38">
        <v>529</v>
      </c>
      <c r="B535" s="19" t="s">
        <v>655</v>
      </c>
      <c r="C535" s="19" t="s">
        <v>860</v>
      </c>
      <c r="D535" s="19" t="s">
        <v>236</v>
      </c>
      <c r="E535" s="19" t="s">
        <v>155</v>
      </c>
      <c r="F535" s="20" t="s">
        <v>868</v>
      </c>
      <c r="G535" s="21">
        <v>45000</v>
      </c>
      <c r="H535" s="42">
        <v>1148.33</v>
      </c>
      <c r="I535" s="22">
        <v>25</v>
      </c>
      <c r="J535" s="49">
        <v>1291.5</v>
      </c>
      <c r="K535" s="43">
        <f t="shared" si="89"/>
        <v>3194.9999999999995</v>
      </c>
      <c r="L535" s="32">
        <f t="shared" si="90"/>
        <v>495.00000000000006</v>
      </c>
      <c r="M535" s="48">
        <v>1368</v>
      </c>
      <c r="N535" s="22">
        <f t="shared" si="91"/>
        <v>3190.5</v>
      </c>
      <c r="O535" s="22"/>
      <c r="P535" s="22">
        <f t="shared" si="92"/>
        <v>2659.5</v>
      </c>
      <c r="Q535" s="22">
        <f t="shared" si="93"/>
        <v>3832.83</v>
      </c>
      <c r="R535" s="22">
        <f t="shared" si="94"/>
        <v>6880.5</v>
      </c>
      <c r="S535" s="22">
        <f t="shared" si="88"/>
        <v>41167.17</v>
      </c>
      <c r="T535" s="33" t="s">
        <v>41</v>
      </c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</row>
    <row r="536" spans="1:563" s="9" customFormat="1" x14ac:dyDescent="0.25">
      <c r="A536" s="38">
        <v>530</v>
      </c>
      <c r="B536" s="19" t="s">
        <v>656</v>
      </c>
      <c r="C536" s="19" t="s">
        <v>860</v>
      </c>
      <c r="D536" s="19" t="s">
        <v>236</v>
      </c>
      <c r="E536" s="19" t="s">
        <v>155</v>
      </c>
      <c r="F536" s="20" t="s">
        <v>868</v>
      </c>
      <c r="G536" s="21">
        <v>45000</v>
      </c>
      <c r="H536" s="42">
        <v>1148.33</v>
      </c>
      <c r="I536" s="22">
        <v>25</v>
      </c>
      <c r="J536" s="49">
        <v>1291.5</v>
      </c>
      <c r="K536" s="43">
        <f t="shared" si="89"/>
        <v>3194.9999999999995</v>
      </c>
      <c r="L536" s="32">
        <f t="shared" si="90"/>
        <v>495.00000000000006</v>
      </c>
      <c r="M536" s="48">
        <v>1368</v>
      </c>
      <c r="N536" s="22">
        <f t="shared" si="91"/>
        <v>3190.5</v>
      </c>
      <c r="O536" s="22"/>
      <c r="P536" s="22">
        <f t="shared" si="92"/>
        <v>2659.5</v>
      </c>
      <c r="Q536" s="22">
        <f t="shared" si="93"/>
        <v>3832.83</v>
      </c>
      <c r="R536" s="22">
        <f t="shared" si="94"/>
        <v>6880.5</v>
      </c>
      <c r="S536" s="22">
        <f t="shared" si="88"/>
        <v>41167.17</v>
      </c>
      <c r="T536" s="33" t="s">
        <v>41</v>
      </c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</row>
    <row r="537" spans="1:563" s="9" customFormat="1" x14ac:dyDescent="0.25">
      <c r="A537" s="38">
        <v>531</v>
      </c>
      <c r="B537" s="19" t="s">
        <v>1031</v>
      </c>
      <c r="C537" s="19" t="s">
        <v>859</v>
      </c>
      <c r="D537" s="19" t="s">
        <v>236</v>
      </c>
      <c r="E537" s="19" t="s">
        <v>155</v>
      </c>
      <c r="F537" s="20" t="s">
        <v>868</v>
      </c>
      <c r="G537" s="21">
        <v>45000</v>
      </c>
      <c r="H537" s="42">
        <v>1148.33</v>
      </c>
      <c r="I537" s="22">
        <v>25</v>
      </c>
      <c r="J537" s="49">
        <v>1291.5</v>
      </c>
      <c r="K537" s="43">
        <f t="shared" si="89"/>
        <v>3194.9999999999995</v>
      </c>
      <c r="L537" s="32">
        <f t="shared" si="90"/>
        <v>495.00000000000006</v>
      </c>
      <c r="M537" s="48">
        <v>1368</v>
      </c>
      <c r="N537" s="22">
        <f t="shared" si="91"/>
        <v>3190.5</v>
      </c>
      <c r="O537" s="22"/>
      <c r="P537" s="22">
        <f t="shared" si="92"/>
        <v>2659.5</v>
      </c>
      <c r="Q537" s="22">
        <f t="shared" si="93"/>
        <v>3832.83</v>
      </c>
      <c r="R537" s="22">
        <f t="shared" si="94"/>
        <v>6880.5</v>
      </c>
      <c r="S537" s="22">
        <f t="shared" si="88"/>
        <v>41167.17</v>
      </c>
      <c r="T537" s="33" t="s">
        <v>41</v>
      </c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</row>
    <row r="538" spans="1:563" s="9" customFormat="1" x14ac:dyDescent="0.25">
      <c r="A538" s="38">
        <v>532</v>
      </c>
      <c r="B538" s="19" t="s">
        <v>658</v>
      </c>
      <c r="C538" s="19" t="s">
        <v>859</v>
      </c>
      <c r="D538" s="19" t="s">
        <v>236</v>
      </c>
      <c r="E538" s="19" t="s">
        <v>155</v>
      </c>
      <c r="F538" s="20" t="s">
        <v>868</v>
      </c>
      <c r="G538" s="21">
        <v>45000</v>
      </c>
      <c r="H538" s="42">
        <v>1148.33</v>
      </c>
      <c r="I538" s="22">
        <v>25</v>
      </c>
      <c r="J538" s="49">
        <v>1291.5</v>
      </c>
      <c r="K538" s="43">
        <f t="shared" si="89"/>
        <v>3194.9999999999995</v>
      </c>
      <c r="L538" s="32">
        <f t="shared" si="90"/>
        <v>495.00000000000006</v>
      </c>
      <c r="M538" s="48">
        <v>1368</v>
      </c>
      <c r="N538" s="22">
        <f t="shared" si="91"/>
        <v>3190.5</v>
      </c>
      <c r="O538" s="22"/>
      <c r="P538" s="22">
        <f t="shared" si="92"/>
        <v>2659.5</v>
      </c>
      <c r="Q538" s="22">
        <f t="shared" si="93"/>
        <v>3832.83</v>
      </c>
      <c r="R538" s="22">
        <f t="shared" si="94"/>
        <v>6880.5</v>
      </c>
      <c r="S538" s="22">
        <f t="shared" si="88"/>
        <v>41167.17</v>
      </c>
      <c r="T538" s="33" t="s">
        <v>41</v>
      </c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</row>
    <row r="539" spans="1:563" s="9" customFormat="1" x14ac:dyDescent="0.25">
      <c r="A539" s="38">
        <v>533</v>
      </c>
      <c r="B539" s="19" t="s">
        <v>552</v>
      </c>
      <c r="C539" s="19" t="s">
        <v>859</v>
      </c>
      <c r="D539" s="19" t="s">
        <v>236</v>
      </c>
      <c r="E539" s="19" t="s">
        <v>135</v>
      </c>
      <c r="F539" s="20" t="s">
        <v>868</v>
      </c>
      <c r="G539" s="21">
        <v>70000</v>
      </c>
      <c r="H539" s="21">
        <v>5025.38</v>
      </c>
      <c r="I539" s="22">
        <v>25</v>
      </c>
      <c r="J539" s="49">
        <v>2009</v>
      </c>
      <c r="K539" s="43">
        <f t="shared" si="89"/>
        <v>4970</v>
      </c>
      <c r="L539" s="32">
        <f t="shared" si="90"/>
        <v>770.00000000000011</v>
      </c>
      <c r="M539" s="48">
        <v>2128</v>
      </c>
      <c r="N539" s="22">
        <f t="shared" si="91"/>
        <v>4963</v>
      </c>
      <c r="O539" s="22"/>
      <c r="P539" s="22">
        <f t="shared" si="92"/>
        <v>4137</v>
      </c>
      <c r="Q539" s="22">
        <f t="shared" si="93"/>
        <v>9187.380000000001</v>
      </c>
      <c r="R539" s="22">
        <f t="shared" si="94"/>
        <v>10703</v>
      </c>
      <c r="S539" s="22">
        <f t="shared" si="88"/>
        <v>60812.619999999995</v>
      </c>
      <c r="T539" s="33" t="s">
        <v>41</v>
      </c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</row>
    <row r="540" spans="1:563" s="9" customFormat="1" x14ac:dyDescent="0.25">
      <c r="A540" s="38">
        <v>534</v>
      </c>
      <c r="B540" s="19" t="s">
        <v>657</v>
      </c>
      <c r="C540" s="19" t="s">
        <v>859</v>
      </c>
      <c r="D540" s="19" t="s">
        <v>236</v>
      </c>
      <c r="E540" s="19" t="s">
        <v>828</v>
      </c>
      <c r="F540" s="20" t="s">
        <v>868</v>
      </c>
      <c r="G540" s="21">
        <v>41000</v>
      </c>
      <c r="H540" s="19">
        <v>583.79</v>
      </c>
      <c r="I540" s="22">
        <v>25</v>
      </c>
      <c r="J540" s="49">
        <v>1176.7</v>
      </c>
      <c r="K540" s="43">
        <f t="shared" si="89"/>
        <v>2910.9999999999995</v>
      </c>
      <c r="L540" s="32">
        <f t="shared" si="90"/>
        <v>451.00000000000006</v>
      </c>
      <c r="M540" s="48">
        <v>1246.4000000000001</v>
      </c>
      <c r="N540" s="22">
        <f t="shared" si="91"/>
        <v>2906.9</v>
      </c>
      <c r="O540" s="22"/>
      <c r="P540" s="22">
        <f t="shared" si="92"/>
        <v>2423.1000000000004</v>
      </c>
      <c r="Q540" s="22">
        <f t="shared" si="93"/>
        <v>3031.8900000000003</v>
      </c>
      <c r="R540" s="22">
        <f t="shared" si="94"/>
        <v>6268.9</v>
      </c>
      <c r="S540" s="22">
        <f t="shared" si="88"/>
        <v>37968.11</v>
      </c>
      <c r="T540" s="33" t="s">
        <v>41</v>
      </c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</row>
    <row r="541" spans="1:563" s="9" customFormat="1" x14ac:dyDescent="0.25">
      <c r="A541" s="38">
        <v>535</v>
      </c>
      <c r="B541" s="19" t="s">
        <v>659</v>
      </c>
      <c r="C541" s="19" t="s">
        <v>859</v>
      </c>
      <c r="D541" s="19" t="s">
        <v>236</v>
      </c>
      <c r="E541" s="19" t="s">
        <v>828</v>
      </c>
      <c r="F541" s="20" t="s">
        <v>868</v>
      </c>
      <c r="G541" s="21">
        <v>41000</v>
      </c>
      <c r="H541" s="19">
        <v>326.47000000000003</v>
      </c>
      <c r="I541" s="22">
        <v>25</v>
      </c>
      <c r="J541" s="49">
        <v>1176.7</v>
      </c>
      <c r="K541" s="43">
        <f t="shared" si="89"/>
        <v>2910.9999999999995</v>
      </c>
      <c r="L541" s="32">
        <f t="shared" si="90"/>
        <v>451.00000000000006</v>
      </c>
      <c r="M541" s="48">
        <v>1246.4000000000001</v>
      </c>
      <c r="N541" s="22">
        <f t="shared" si="91"/>
        <v>2906.9</v>
      </c>
      <c r="O541" s="22"/>
      <c r="P541" s="22">
        <f t="shared" si="92"/>
        <v>2423.1000000000004</v>
      </c>
      <c r="Q541" s="22">
        <f t="shared" si="93"/>
        <v>2774.57</v>
      </c>
      <c r="R541" s="22">
        <f t="shared" si="94"/>
        <v>6268.9</v>
      </c>
      <c r="S541" s="22">
        <f t="shared" si="88"/>
        <v>38225.43</v>
      </c>
      <c r="T541" s="33" t="s">
        <v>41</v>
      </c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</row>
    <row r="542" spans="1:563" s="9" customFormat="1" x14ac:dyDescent="0.25">
      <c r="A542" s="38">
        <v>536</v>
      </c>
      <c r="B542" s="19" t="s">
        <v>660</v>
      </c>
      <c r="C542" s="19" t="s">
        <v>860</v>
      </c>
      <c r="D542" s="19" t="s">
        <v>236</v>
      </c>
      <c r="E542" s="19" t="s">
        <v>828</v>
      </c>
      <c r="F542" s="20" t="s">
        <v>868</v>
      </c>
      <c r="G542" s="21">
        <v>41000</v>
      </c>
      <c r="H542" s="19">
        <v>583.79</v>
      </c>
      <c r="I542" s="22">
        <v>25</v>
      </c>
      <c r="J542" s="49">
        <v>1176.7</v>
      </c>
      <c r="K542" s="43">
        <f t="shared" si="89"/>
        <v>2910.9999999999995</v>
      </c>
      <c r="L542" s="32">
        <f t="shared" si="90"/>
        <v>451.00000000000006</v>
      </c>
      <c r="M542" s="48">
        <v>1246.4000000000001</v>
      </c>
      <c r="N542" s="22">
        <f t="shared" si="91"/>
        <v>2906.9</v>
      </c>
      <c r="O542" s="22"/>
      <c r="P542" s="22">
        <f t="shared" si="92"/>
        <v>2423.1000000000004</v>
      </c>
      <c r="Q542" s="22">
        <f t="shared" si="93"/>
        <v>3031.8900000000003</v>
      </c>
      <c r="R542" s="22">
        <f t="shared" si="94"/>
        <v>6268.9</v>
      </c>
      <c r="S542" s="22">
        <f t="shared" si="88"/>
        <v>37968.11</v>
      </c>
      <c r="T542" s="33" t="s">
        <v>41</v>
      </c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</row>
    <row r="543" spans="1:563" s="9" customFormat="1" x14ac:dyDescent="0.25">
      <c r="A543" s="38">
        <v>537</v>
      </c>
      <c r="B543" s="19" t="s">
        <v>763</v>
      </c>
      <c r="C543" s="19" t="s">
        <v>860</v>
      </c>
      <c r="D543" s="19" t="s">
        <v>236</v>
      </c>
      <c r="E543" s="19" t="s">
        <v>149</v>
      </c>
      <c r="F543" s="20" t="s">
        <v>867</v>
      </c>
      <c r="G543" s="21">
        <v>41000</v>
      </c>
      <c r="H543" s="19">
        <v>583.79</v>
      </c>
      <c r="I543" s="22">
        <v>25</v>
      </c>
      <c r="J543" s="49">
        <v>1176.7</v>
      </c>
      <c r="K543" s="43">
        <f t="shared" si="89"/>
        <v>2910.9999999999995</v>
      </c>
      <c r="L543" s="32">
        <f t="shared" si="90"/>
        <v>451.00000000000006</v>
      </c>
      <c r="M543" s="48">
        <v>1246.4000000000001</v>
      </c>
      <c r="N543" s="22">
        <f t="shared" si="91"/>
        <v>2906.9</v>
      </c>
      <c r="O543" s="22"/>
      <c r="P543" s="22">
        <f t="shared" si="92"/>
        <v>2423.1000000000004</v>
      </c>
      <c r="Q543" s="22">
        <f t="shared" si="93"/>
        <v>3031.8900000000003</v>
      </c>
      <c r="R543" s="22">
        <f t="shared" si="94"/>
        <v>6268.9</v>
      </c>
      <c r="S543" s="22">
        <f t="shared" si="88"/>
        <v>37968.11</v>
      </c>
      <c r="T543" s="33" t="s">
        <v>41</v>
      </c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</row>
    <row r="544" spans="1:563" s="9" customFormat="1" x14ac:dyDescent="0.25">
      <c r="A544" s="38">
        <v>538</v>
      </c>
      <c r="B544" s="19" t="s">
        <v>787</v>
      </c>
      <c r="C544" s="19" t="s">
        <v>860</v>
      </c>
      <c r="D544" s="19" t="s">
        <v>236</v>
      </c>
      <c r="E544" s="19" t="s">
        <v>797</v>
      </c>
      <c r="F544" s="20" t="s">
        <v>868</v>
      </c>
      <c r="G544" s="21">
        <v>50000</v>
      </c>
      <c r="H544" s="42">
        <v>1854</v>
      </c>
      <c r="I544" s="22">
        <v>25</v>
      </c>
      <c r="J544" s="49">
        <v>1435</v>
      </c>
      <c r="K544" s="43">
        <f t="shared" si="89"/>
        <v>3549.9999999999995</v>
      </c>
      <c r="L544" s="32">
        <f t="shared" si="90"/>
        <v>550</v>
      </c>
      <c r="M544" s="48">
        <v>1520</v>
      </c>
      <c r="N544" s="22">
        <f t="shared" si="91"/>
        <v>3545.0000000000005</v>
      </c>
      <c r="O544" s="22"/>
      <c r="P544" s="22">
        <f t="shared" si="92"/>
        <v>2955</v>
      </c>
      <c r="Q544" s="22">
        <f t="shared" si="93"/>
        <v>4834</v>
      </c>
      <c r="R544" s="22">
        <f t="shared" si="94"/>
        <v>7645</v>
      </c>
      <c r="S544" s="22">
        <f t="shared" si="88"/>
        <v>45166</v>
      </c>
      <c r="T544" s="33" t="s">
        <v>41</v>
      </c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</row>
    <row r="545" spans="1:563" s="9" customFormat="1" x14ac:dyDescent="0.25">
      <c r="A545" s="38">
        <v>539</v>
      </c>
      <c r="B545" s="19" t="s">
        <v>755</v>
      </c>
      <c r="C545" s="19" t="s">
        <v>859</v>
      </c>
      <c r="D545" s="19" t="s">
        <v>236</v>
      </c>
      <c r="E545" s="19" t="s">
        <v>794</v>
      </c>
      <c r="F545" s="20" t="s">
        <v>868</v>
      </c>
      <c r="G545" s="21">
        <v>42000</v>
      </c>
      <c r="H545" s="19">
        <v>724.92</v>
      </c>
      <c r="I545" s="22">
        <v>25</v>
      </c>
      <c r="J545" s="49">
        <v>1205.4000000000001</v>
      </c>
      <c r="K545" s="43">
        <f t="shared" si="89"/>
        <v>2981.9999999999995</v>
      </c>
      <c r="L545" s="32">
        <f t="shared" si="90"/>
        <v>462.00000000000006</v>
      </c>
      <c r="M545" s="48">
        <v>1276.8</v>
      </c>
      <c r="N545" s="22">
        <f t="shared" si="91"/>
        <v>2977.8</v>
      </c>
      <c r="O545" s="22"/>
      <c r="P545" s="22">
        <f t="shared" si="92"/>
        <v>2482.1999999999998</v>
      </c>
      <c r="Q545" s="22">
        <f t="shared" si="93"/>
        <v>3232.12</v>
      </c>
      <c r="R545" s="22">
        <f t="shared" si="94"/>
        <v>6421.7999999999993</v>
      </c>
      <c r="S545" s="22">
        <f t="shared" si="88"/>
        <v>38767.879999999997</v>
      </c>
      <c r="T545" s="33" t="s">
        <v>41</v>
      </c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</row>
    <row r="546" spans="1:563" s="9" customFormat="1" x14ac:dyDescent="0.25">
      <c r="A546" s="38">
        <v>540</v>
      </c>
      <c r="B546" s="19" t="s">
        <v>670</v>
      </c>
      <c r="C546" s="19" t="s">
        <v>859</v>
      </c>
      <c r="D546" s="19" t="s">
        <v>236</v>
      </c>
      <c r="E546" s="19" t="s">
        <v>170</v>
      </c>
      <c r="F546" s="20" t="s">
        <v>867</v>
      </c>
      <c r="G546" s="21">
        <v>25000</v>
      </c>
      <c r="H546" s="19">
        <v>0</v>
      </c>
      <c r="I546" s="22">
        <v>25</v>
      </c>
      <c r="J546" s="49">
        <v>717.5</v>
      </c>
      <c r="K546" s="43">
        <f t="shared" si="89"/>
        <v>1774.9999999999998</v>
      </c>
      <c r="L546" s="32">
        <f t="shared" si="90"/>
        <v>275</v>
      </c>
      <c r="M546" s="48">
        <v>760</v>
      </c>
      <c r="N546" s="22">
        <f t="shared" si="91"/>
        <v>1772.5000000000002</v>
      </c>
      <c r="O546" s="22"/>
      <c r="P546" s="22">
        <f t="shared" si="92"/>
        <v>1477.5</v>
      </c>
      <c r="Q546" s="22">
        <f t="shared" si="93"/>
        <v>1502.5</v>
      </c>
      <c r="R546" s="22">
        <f t="shared" si="94"/>
        <v>3822.5</v>
      </c>
      <c r="S546" s="22">
        <f t="shared" si="88"/>
        <v>23497.5</v>
      </c>
      <c r="T546" s="33" t="s">
        <v>41</v>
      </c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</row>
    <row r="547" spans="1:563" s="9" customFormat="1" x14ac:dyDescent="0.25">
      <c r="A547" s="38">
        <v>541</v>
      </c>
      <c r="B547" s="19" t="s">
        <v>661</v>
      </c>
      <c r="C547" s="19" t="s">
        <v>859</v>
      </c>
      <c r="D547" s="19" t="s">
        <v>236</v>
      </c>
      <c r="E547" s="19" t="s">
        <v>91</v>
      </c>
      <c r="F547" s="20" t="s">
        <v>868</v>
      </c>
      <c r="G547" s="21">
        <v>25000</v>
      </c>
      <c r="H547" s="19">
        <v>0</v>
      </c>
      <c r="I547" s="22">
        <v>25</v>
      </c>
      <c r="J547" s="49">
        <v>717.5</v>
      </c>
      <c r="K547" s="43">
        <f t="shared" si="89"/>
        <v>1774.9999999999998</v>
      </c>
      <c r="L547" s="32">
        <f t="shared" si="90"/>
        <v>275</v>
      </c>
      <c r="M547" s="48">
        <v>760</v>
      </c>
      <c r="N547" s="22">
        <f t="shared" si="91"/>
        <v>1772.5000000000002</v>
      </c>
      <c r="O547" s="22"/>
      <c r="P547" s="22">
        <f t="shared" si="92"/>
        <v>1477.5</v>
      </c>
      <c r="Q547" s="22">
        <f t="shared" si="93"/>
        <v>1502.5</v>
      </c>
      <c r="R547" s="22">
        <f t="shared" si="94"/>
        <v>3822.5</v>
      </c>
      <c r="S547" s="22">
        <f t="shared" si="88"/>
        <v>23497.5</v>
      </c>
      <c r="T547" s="33" t="s">
        <v>41</v>
      </c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</row>
    <row r="548" spans="1:563" s="9" customFormat="1" x14ac:dyDescent="0.25">
      <c r="A548" s="38">
        <v>542</v>
      </c>
      <c r="B548" s="19" t="s">
        <v>648</v>
      </c>
      <c r="C548" s="19" t="s">
        <v>859</v>
      </c>
      <c r="D548" s="19" t="s">
        <v>236</v>
      </c>
      <c r="E548" s="19" t="s">
        <v>99</v>
      </c>
      <c r="F548" s="20" t="s">
        <v>868</v>
      </c>
      <c r="G548" s="21">
        <v>25000</v>
      </c>
      <c r="H548" s="19">
        <v>0</v>
      </c>
      <c r="I548" s="22">
        <v>25</v>
      </c>
      <c r="J548" s="49">
        <v>717.5</v>
      </c>
      <c r="K548" s="43">
        <f t="shared" si="89"/>
        <v>1774.9999999999998</v>
      </c>
      <c r="L548" s="32">
        <f t="shared" si="90"/>
        <v>275</v>
      </c>
      <c r="M548" s="48">
        <v>760</v>
      </c>
      <c r="N548" s="22">
        <f t="shared" si="91"/>
        <v>1772.5000000000002</v>
      </c>
      <c r="O548" s="22"/>
      <c r="P548" s="22">
        <f t="shared" si="92"/>
        <v>1477.5</v>
      </c>
      <c r="Q548" s="22">
        <f t="shared" si="93"/>
        <v>1502.5</v>
      </c>
      <c r="R548" s="22">
        <f t="shared" si="94"/>
        <v>3822.5</v>
      </c>
      <c r="S548" s="22">
        <f t="shared" si="88"/>
        <v>23497.5</v>
      </c>
      <c r="T548" s="33" t="s">
        <v>41</v>
      </c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</row>
    <row r="549" spans="1:563" s="9" customFormat="1" x14ac:dyDescent="0.25">
      <c r="A549" s="38">
        <v>543</v>
      </c>
      <c r="B549" s="19" t="s">
        <v>649</v>
      </c>
      <c r="C549" s="19" t="s">
        <v>859</v>
      </c>
      <c r="D549" s="19" t="s">
        <v>236</v>
      </c>
      <c r="E549" s="19" t="s">
        <v>99</v>
      </c>
      <c r="F549" s="20" t="s">
        <v>868</v>
      </c>
      <c r="G549" s="21">
        <v>25000</v>
      </c>
      <c r="H549" s="19">
        <v>0</v>
      </c>
      <c r="I549" s="22">
        <v>25</v>
      </c>
      <c r="J549" s="49">
        <v>717.5</v>
      </c>
      <c r="K549" s="43">
        <f t="shared" si="89"/>
        <v>1774.9999999999998</v>
      </c>
      <c r="L549" s="32">
        <f t="shared" si="90"/>
        <v>275</v>
      </c>
      <c r="M549" s="48">
        <v>760</v>
      </c>
      <c r="N549" s="22">
        <f t="shared" si="91"/>
        <v>1772.5000000000002</v>
      </c>
      <c r="O549" s="22"/>
      <c r="P549" s="22">
        <f t="shared" si="92"/>
        <v>1477.5</v>
      </c>
      <c r="Q549" s="22">
        <f t="shared" si="93"/>
        <v>1502.5</v>
      </c>
      <c r="R549" s="22">
        <f t="shared" si="94"/>
        <v>3822.5</v>
      </c>
      <c r="S549" s="22">
        <f t="shared" si="88"/>
        <v>23497.5</v>
      </c>
      <c r="T549" s="33" t="s">
        <v>41</v>
      </c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</row>
    <row r="550" spans="1:563" s="9" customFormat="1" x14ac:dyDescent="0.25">
      <c r="A550" s="38">
        <v>544</v>
      </c>
      <c r="B550" s="19" t="s">
        <v>650</v>
      </c>
      <c r="C550" s="19" t="s">
        <v>859</v>
      </c>
      <c r="D550" s="19" t="s">
        <v>236</v>
      </c>
      <c r="E550" s="19" t="s">
        <v>99</v>
      </c>
      <c r="F550" s="20" t="s">
        <v>868</v>
      </c>
      <c r="G550" s="21">
        <v>25000</v>
      </c>
      <c r="H550" s="19">
        <v>0</v>
      </c>
      <c r="I550" s="22">
        <v>25</v>
      </c>
      <c r="J550" s="49">
        <v>717.5</v>
      </c>
      <c r="K550" s="43">
        <f t="shared" si="89"/>
        <v>1774.9999999999998</v>
      </c>
      <c r="L550" s="32">
        <f t="shared" si="90"/>
        <v>275</v>
      </c>
      <c r="M550" s="48">
        <v>760</v>
      </c>
      <c r="N550" s="22">
        <f t="shared" si="91"/>
        <v>1772.5000000000002</v>
      </c>
      <c r="O550" s="22"/>
      <c r="P550" s="22">
        <f t="shared" si="92"/>
        <v>1477.5</v>
      </c>
      <c r="Q550" s="22">
        <f t="shared" si="93"/>
        <v>1502.5</v>
      </c>
      <c r="R550" s="22">
        <f t="shared" si="94"/>
        <v>3822.5</v>
      </c>
      <c r="S550" s="22">
        <f t="shared" si="88"/>
        <v>23497.5</v>
      </c>
      <c r="T550" s="33" t="s">
        <v>41</v>
      </c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</row>
    <row r="551" spans="1:563" s="9" customFormat="1" x14ac:dyDescent="0.25">
      <c r="A551" s="38">
        <v>545</v>
      </c>
      <c r="B551" s="19" t="s">
        <v>651</v>
      </c>
      <c r="C551" s="19" t="s">
        <v>859</v>
      </c>
      <c r="D551" s="19" t="s">
        <v>236</v>
      </c>
      <c r="E551" s="19" t="s">
        <v>35</v>
      </c>
      <c r="F551" s="20" t="s">
        <v>868</v>
      </c>
      <c r="G551" s="21">
        <v>25000</v>
      </c>
      <c r="H551" s="19">
        <v>0</v>
      </c>
      <c r="I551" s="22">
        <v>25</v>
      </c>
      <c r="J551" s="49">
        <v>717.5</v>
      </c>
      <c r="K551" s="43">
        <f t="shared" si="89"/>
        <v>1774.9999999999998</v>
      </c>
      <c r="L551" s="32">
        <f t="shared" si="90"/>
        <v>275</v>
      </c>
      <c r="M551" s="48">
        <v>760</v>
      </c>
      <c r="N551" s="22">
        <f t="shared" si="91"/>
        <v>1772.5000000000002</v>
      </c>
      <c r="O551" s="22"/>
      <c r="P551" s="22">
        <f t="shared" si="92"/>
        <v>1477.5</v>
      </c>
      <c r="Q551" s="22">
        <f t="shared" si="93"/>
        <v>1502.5</v>
      </c>
      <c r="R551" s="22">
        <f t="shared" si="94"/>
        <v>3822.5</v>
      </c>
      <c r="S551" s="22">
        <f t="shared" si="88"/>
        <v>23497.5</v>
      </c>
      <c r="T551" s="33" t="s">
        <v>41</v>
      </c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</row>
    <row r="552" spans="1:563" s="9" customFormat="1" x14ac:dyDescent="0.25">
      <c r="A552" s="38">
        <v>546</v>
      </c>
      <c r="B552" s="19" t="s">
        <v>652</v>
      </c>
      <c r="C552" s="19" t="s">
        <v>859</v>
      </c>
      <c r="D552" s="19" t="s">
        <v>236</v>
      </c>
      <c r="E552" s="19" t="s">
        <v>35</v>
      </c>
      <c r="F552" s="20" t="s">
        <v>868</v>
      </c>
      <c r="G552" s="21">
        <v>25000</v>
      </c>
      <c r="H552" s="19">
        <v>0</v>
      </c>
      <c r="I552" s="22">
        <v>25</v>
      </c>
      <c r="J552" s="49">
        <v>717.5</v>
      </c>
      <c r="K552" s="43">
        <f t="shared" si="89"/>
        <v>1774.9999999999998</v>
      </c>
      <c r="L552" s="32">
        <f t="shared" si="90"/>
        <v>275</v>
      </c>
      <c r="M552" s="48">
        <v>760</v>
      </c>
      <c r="N552" s="22">
        <f t="shared" si="91"/>
        <v>1772.5000000000002</v>
      </c>
      <c r="O552" s="22"/>
      <c r="P552" s="22">
        <f t="shared" si="92"/>
        <v>1477.5</v>
      </c>
      <c r="Q552" s="22">
        <f t="shared" si="93"/>
        <v>1502.5</v>
      </c>
      <c r="R552" s="22">
        <f t="shared" si="94"/>
        <v>3822.5</v>
      </c>
      <c r="S552" s="22">
        <f t="shared" si="88"/>
        <v>23497.5</v>
      </c>
      <c r="T552" s="33" t="s">
        <v>41</v>
      </c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</row>
    <row r="553" spans="1:563" s="9" customFormat="1" x14ac:dyDescent="0.25">
      <c r="A553" s="38">
        <v>547</v>
      </c>
      <c r="B553" s="19" t="s">
        <v>653</v>
      </c>
      <c r="C553" s="19" t="s">
        <v>859</v>
      </c>
      <c r="D553" s="19" t="s">
        <v>236</v>
      </c>
      <c r="E553" s="19" t="s">
        <v>35</v>
      </c>
      <c r="F553" s="20" t="s">
        <v>867</v>
      </c>
      <c r="G553" s="21">
        <v>25000</v>
      </c>
      <c r="H553" s="19">
        <v>0</v>
      </c>
      <c r="I553" s="22">
        <v>25</v>
      </c>
      <c r="J553" s="49">
        <v>717.5</v>
      </c>
      <c r="K553" s="43">
        <f t="shared" si="89"/>
        <v>1774.9999999999998</v>
      </c>
      <c r="L553" s="32">
        <f t="shared" si="90"/>
        <v>275</v>
      </c>
      <c r="M553" s="48">
        <v>760</v>
      </c>
      <c r="N553" s="22">
        <f t="shared" si="91"/>
        <v>1772.5000000000002</v>
      </c>
      <c r="O553" s="22"/>
      <c r="P553" s="22">
        <f t="shared" si="92"/>
        <v>1477.5</v>
      </c>
      <c r="Q553" s="22">
        <f t="shared" si="93"/>
        <v>1502.5</v>
      </c>
      <c r="R553" s="22">
        <f t="shared" si="94"/>
        <v>3822.5</v>
      </c>
      <c r="S553" s="22">
        <f t="shared" si="88"/>
        <v>23497.5</v>
      </c>
      <c r="T553" s="33" t="s">
        <v>41</v>
      </c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</row>
    <row r="554" spans="1:563" s="9" customFormat="1" x14ac:dyDescent="0.25">
      <c r="A554" s="38">
        <v>548</v>
      </c>
      <c r="B554" s="19" t="s">
        <v>667</v>
      </c>
      <c r="C554" s="19" t="s">
        <v>860</v>
      </c>
      <c r="D554" s="19" t="s">
        <v>236</v>
      </c>
      <c r="E554" s="19" t="s">
        <v>35</v>
      </c>
      <c r="F554" s="20" t="s">
        <v>867</v>
      </c>
      <c r="G554" s="21">
        <v>25000</v>
      </c>
      <c r="H554" s="19">
        <v>0</v>
      </c>
      <c r="I554" s="22">
        <v>25</v>
      </c>
      <c r="J554" s="49">
        <v>717.5</v>
      </c>
      <c r="K554" s="43">
        <f t="shared" si="89"/>
        <v>1774.9999999999998</v>
      </c>
      <c r="L554" s="32">
        <f t="shared" si="90"/>
        <v>275</v>
      </c>
      <c r="M554" s="48">
        <v>760</v>
      </c>
      <c r="N554" s="22">
        <f t="shared" si="91"/>
        <v>1772.5000000000002</v>
      </c>
      <c r="O554" s="22"/>
      <c r="P554" s="22">
        <f t="shared" si="92"/>
        <v>1477.5</v>
      </c>
      <c r="Q554" s="22">
        <f t="shared" si="93"/>
        <v>1502.5</v>
      </c>
      <c r="R554" s="22">
        <f t="shared" si="94"/>
        <v>3822.5</v>
      </c>
      <c r="S554" s="22">
        <f t="shared" si="88"/>
        <v>23497.5</v>
      </c>
      <c r="T554" s="33" t="s">
        <v>41</v>
      </c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</row>
    <row r="555" spans="1:563" s="9" customFormat="1" x14ac:dyDescent="0.25">
      <c r="A555" s="38">
        <v>549</v>
      </c>
      <c r="B555" s="19" t="s">
        <v>765</v>
      </c>
      <c r="C555" s="19" t="s">
        <v>859</v>
      </c>
      <c r="D555" s="19" t="s">
        <v>236</v>
      </c>
      <c r="E555" s="19" t="s">
        <v>35</v>
      </c>
      <c r="F555" s="20" t="s">
        <v>867</v>
      </c>
      <c r="G555" s="21">
        <v>25000</v>
      </c>
      <c r="H555" s="19">
        <v>0</v>
      </c>
      <c r="I555" s="22">
        <v>25</v>
      </c>
      <c r="J555" s="49">
        <v>717.5</v>
      </c>
      <c r="K555" s="43">
        <f t="shared" si="89"/>
        <v>1774.9999999999998</v>
      </c>
      <c r="L555" s="32">
        <f t="shared" si="90"/>
        <v>275</v>
      </c>
      <c r="M555" s="48">
        <v>760</v>
      </c>
      <c r="N555" s="22">
        <f t="shared" si="91"/>
        <v>1772.5000000000002</v>
      </c>
      <c r="O555" s="22"/>
      <c r="P555" s="22">
        <f t="shared" si="92"/>
        <v>1477.5</v>
      </c>
      <c r="Q555" s="22">
        <f t="shared" si="93"/>
        <v>1502.5</v>
      </c>
      <c r="R555" s="22">
        <f t="shared" si="94"/>
        <v>3822.5</v>
      </c>
      <c r="S555" s="22">
        <f t="shared" si="88"/>
        <v>23497.5</v>
      </c>
      <c r="T555" s="33" t="s">
        <v>41</v>
      </c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</row>
    <row r="556" spans="1:563" s="9" customFormat="1" x14ac:dyDescent="0.25">
      <c r="A556" s="38">
        <v>550</v>
      </c>
      <c r="B556" s="19" t="s">
        <v>668</v>
      </c>
      <c r="C556" s="19" t="s">
        <v>859</v>
      </c>
      <c r="D556" s="19" t="s">
        <v>236</v>
      </c>
      <c r="E556" s="19" t="s">
        <v>64</v>
      </c>
      <c r="F556" s="20" t="s">
        <v>867</v>
      </c>
      <c r="G556" s="21">
        <v>25000</v>
      </c>
      <c r="H556" s="19">
        <v>0</v>
      </c>
      <c r="I556" s="22">
        <v>25</v>
      </c>
      <c r="J556" s="49">
        <v>717.5</v>
      </c>
      <c r="K556" s="43">
        <f t="shared" si="89"/>
        <v>1774.9999999999998</v>
      </c>
      <c r="L556" s="32">
        <f t="shared" si="90"/>
        <v>275</v>
      </c>
      <c r="M556" s="48">
        <v>760</v>
      </c>
      <c r="N556" s="22">
        <f t="shared" si="91"/>
        <v>1772.5000000000002</v>
      </c>
      <c r="O556" s="22"/>
      <c r="P556" s="22">
        <f t="shared" si="92"/>
        <v>1477.5</v>
      </c>
      <c r="Q556" s="22">
        <f t="shared" si="93"/>
        <v>1502.5</v>
      </c>
      <c r="R556" s="22">
        <f t="shared" si="94"/>
        <v>3822.5</v>
      </c>
      <c r="S556" s="22">
        <f t="shared" si="88"/>
        <v>23497.5</v>
      </c>
      <c r="T556" s="33" t="s">
        <v>41</v>
      </c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</row>
    <row r="557" spans="1:563" s="9" customFormat="1" x14ac:dyDescent="0.25">
      <c r="A557" s="38">
        <v>551</v>
      </c>
      <c r="B557" s="19" t="s">
        <v>669</v>
      </c>
      <c r="C557" s="19" t="s">
        <v>860</v>
      </c>
      <c r="D557" s="19" t="s">
        <v>236</v>
      </c>
      <c r="E557" s="19" t="s">
        <v>64</v>
      </c>
      <c r="F557" s="20" t="s">
        <v>867</v>
      </c>
      <c r="G557" s="21">
        <v>25000</v>
      </c>
      <c r="H557" s="19">
        <v>0</v>
      </c>
      <c r="I557" s="22">
        <v>25</v>
      </c>
      <c r="J557" s="49">
        <v>717.5</v>
      </c>
      <c r="K557" s="43">
        <f t="shared" si="89"/>
        <v>1774.9999999999998</v>
      </c>
      <c r="L557" s="32">
        <f t="shared" si="90"/>
        <v>275</v>
      </c>
      <c r="M557" s="48">
        <v>760</v>
      </c>
      <c r="N557" s="22">
        <f t="shared" si="91"/>
        <v>1772.5000000000002</v>
      </c>
      <c r="O557" s="22"/>
      <c r="P557" s="22">
        <f t="shared" si="92"/>
        <v>1477.5</v>
      </c>
      <c r="Q557" s="22">
        <f t="shared" si="93"/>
        <v>1502.5</v>
      </c>
      <c r="R557" s="22">
        <f t="shared" si="94"/>
        <v>3822.5</v>
      </c>
      <c r="S557" s="22">
        <f t="shared" si="88"/>
        <v>23497.5</v>
      </c>
      <c r="T557" s="33" t="s">
        <v>41</v>
      </c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</row>
    <row r="558" spans="1:563" s="9" customFormat="1" x14ac:dyDescent="0.25">
      <c r="A558" s="38">
        <v>552</v>
      </c>
      <c r="B558" s="19" t="s">
        <v>821</v>
      </c>
      <c r="C558" s="19" t="s">
        <v>859</v>
      </c>
      <c r="D558" s="19" t="s">
        <v>236</v>
      </c>
      <c r="E558" s="19" t="s">
        <v>64</v>
      </c>
      <c r="F558" s="20" t="s">
        <v>867</v>
      </c>
      <c r="G558" s="21">
        <v>25000</v>
      </c>
      <c r="H558" s="19">
        <v>0</v>
      </c>
      <c r="I558" s="22">
        <v>25</v>
      </c>
      <c r="J558" s="49">
        <v>717.5</v>
      </c>
      <c r="K558" s="43">
        <f t="shared" si="89"/>
        <v>1774.9999999999998</v>
      </c>
      <c r="L558" s="32">
        <f t="shared" si="90"/>
        <v>275</v>
      </c>
      <c r="M558" s="48">
        <v>760</v>
      </c>
      <c r="N558" s="22">
        <f t="shared" si="91"/>
        <v>1772.5000000000002</v>
      </c>
      <c r="O558" s="22"/>
      <c r="P558" s="22">
        <f t="shared" si="92"/>
        <v>1477.5</v>
      </c>
      <c r="Q558" s="22">
        <f t="shared" si="93"/>
        <v>1502.5</v>
      </c>
      <c r="R558" s="22">
        <f t="shared" si="94"/>
        <v>3822.5</v>
      </c>
      <c r="S558" s="22">
        <f t="shared" si="88"/>
        <v>23497.5</v>
      </c>
      <c r="T558" s="33" t="s">
        <v>41</v>
      </c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</row>
    <row r="559" spans="1:563" s="9" customFormat="1" x14ac:dyDescent="0.25">
      <c r="A559" s="38">
        <v>553</v>
      </c>
      <c r="B559" s="19" t="s">
        <v>834</v>
      </c>
      <c r="C559" s="19" t="s">
        <v>860</v>
      </c>
      <c r="D559" s="19" t="s">
        <v>236</v>
      </c>
      <c r="E559" s="19" t="s">
        <v>39</v>
      </c>
      <c r="F559" s="20" t="s">
        <v>863</v>
      </c>
      <c r="G559" s="21">
        <v>24000</v>
      </c>
      <c r="H559" s="19">
        <v>0</v>
      </c>
      <c r="I559" s="22">
        <v>25</v>
      </c>
      <c r="J559" s="49">
        <v>688.8</v>
      </c>
      <c r="K559" s="43">
        <f t="shared" si="89"/>
        <v>1703.9999999999998</v>
      </c>
      <c r="L559" s="32">
        <f t="shared" si="90"/>
        <v>264</v>
      </c>
      <c r="M559" s="48">
        <v>729.6</v>
      </c>
      <c r="N559" s="22">
        <f t="shared" si="91"/>
        <v>1701.6000000000001</v>
      </c>
      <c r="O559" s="22"/>
      <c r="P559" s="22">
        <f t="shared" si="92"/>
        <v>1418.4</v>
      </c>
      <c r="Q559" s="22">
        <f t="shared" si="93"/>
        <v>1443.4</v>
      </c>
      <c r="R559" s="22">
        <f t="shared" si="94"/>
        <v>3669.6</v>
      </c>
      <c r="S559" s="22">
        <f t="shared" si="88"/>
        <v>22556.6</v>
      </c>
      <c r="T559" s="33" t="s">
        <v>41</v>
      </c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</row>
    <row r="560" spans="1:563" s="9" customFormat="1" x14ac:dyDescent="0.25">
      <c r="A560" s="38">
        <v>554</v>
      </c>
      <c r="B560" s="19" t="s">
        <v>594</v>
      </c>
      <c r="C560" s="19" t="s">
        <v>860</v>
      </c>
      <c r="D560" s="19" t="s">
        <v>615</v>
      </c>
      <c r="E560" s="19" t="s">
        <v>790</v>
      </c>
      <c r="F560" s="20" t="s">
        <v>868</v>
      </c>
      <c r="G560" s="29">
        <v>85000</v>
      </c>
      <c r="H560" s="29">
        <v>8576.99</v>
      </c>
      <c r="I560" s="22">
        <v>25</v>
      </c>
      <c r="J560" s="50">
        <v>2439.5</v>
      </c>
      <c r="K560" s="46">
        <f t="shared" si="89"/>
        <v>6034.9999999999991</v>
      </c>
      <c r="L560" s="32">
        <v>851.51</v>
      </c>
      <c r="M560" s="58">
        <v>2584</v>
      </c>
      <c r="N560" s="31">
        <f t="shared" si="91"/>
        <v>6026.5</v>
      </c>
      <c r="O560" s="31"/>
      <c r="P560" s="31">
        <f t="shared" si="92"/>
        <v>5023.5</v>
      </c>
      <c r="Q560" s="22">
        <f t="shared" si="93"/>
        <v>13625.49</v>
      </c>
      <c r="R560" s="22">
        <f t="shared" si="94"/>
        <v>12913.009999999998</v>
      </c>
      <c r="S560" s="31">
        <f t="shared" ref="S560:S619" si="95">+G560-Q560</f>
        <v>71374.509999999995</v>
      </c>
      <c r="T560" s="33" t="s">
        <v>41</v>
      </c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</row>
    <row r="561" spans="1:563" s="9" customFormat="1" x14ac:dyDescent="0.25">
      <c r="A561" s="38">
        <v>555</v>
      </c>
      <c r="B561" s="19" t="s">
        <v>616</v>
      </c>
      <c r="C561" s="19" t="s">
        <v>859</v>
      </c>
      <c r="D561" s="19" t="s">
        <v>615</v>
      </c>
      <c r="E561" s="19" t="s">
        <v>135</v>
      </c>
      <c r="F561" s="20" t="s">
        <v>868</v>
      </c>
      <c r="G561" s="29">
        <v>70000</v>
      </c>
      <c r="H561" s="29">
        <v>5368.48</v>
      </c>
      <c r="I561" s="22">
        <v>25</v>
      </c>
      <c r="J561" s="50">
        <v>2009</v>
      </c>
      <c r="K561" s="46">
        <f t="shared" si="89"/>
        <v>4970</v>
      </c>
      <c r="L561" s="32">
        <f t="shared" si="90"/>
        <v>770.00000000000011</v>
      </c>
      <c r="M561" s="58">
        <v>2128</v>
      </c>
      <c r="N561" s="31">
        <f t="shared" si="91"/>
        <v>4963</v>
      </c>
      <c r="O561" s="31"/>
      <c r="P561" s="31">
        <f t="shared" si="92"/>
        <v>4137</v>
      </c>
      <c r="Q561" s="22">
        <f t="shared" si="93"/>
        <v>9530.48</v>
      </c>
      <c r="R561" s="22">
        <f t="shared" si="94"/>
        <v>10703</v>
      </c>
      <c r="S561" s="31">
        <f t="shared" si="95"/>
        <v>60469.520000000004</v>
      </c>
      <c r="T561" s="33" t="s">
        <v>41</v>
      </c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</row>
    <row r="562" spans="1:563" s="9" customFormat="1" x14ac:dyDescent="0.25">
      <c r="A562" s="38">
        <v>556</v>
      </c>
      <c r="B562" s="19" t="s">
        <v>617</v>
      </c>
      <c r="C562" s="19" t="s">
        <v>859</v>
      </c>
      <c r="D562" s="19" t="s">
        <v>615</v>
      </c>
      <c r="E562" s="19" t="s">
        <v>135</v>
      </c>
      <c r="F562" s="20" t="s">
        <v>868</v>
      </c>
      <c r="G562" s="29">
        <v>70000</v>
      </c>
      <c r="H562" s="29">
        <v>5368.48</v>
      </c>
      <c r="I562" s="22">
        <v>25</v>
      </c>
      <c r="J562" s="50">
        <v>2009</v>
      </c>
      <c r="K562" s="46">
        <f t="shared" si="89"/>
        <v>4970</v>
      </c>
      <c r="L562" s="32">
        <f t="shared" si="90"/>
        <v>770.00000000000011</v>
      </c>
      <c r="M562" s="58">
        <v>2128</v>
      </c>
      <c r="N562" s="31">
        <f t="shared" si="91"/>
        <v>4963</v>
      </c>
      <c r="O562" s="31"/>
      <c r="P562" s="31">
        <f t="shared" si="92"/>
        <v>4137</v>
      </c>
      <c r="Q562" s="22">
        <f t="shared" si="93"/>
        <v>9530.48</v>
      </c>
      <c r="R562" s="22">
        <f t="shared" si="94"/>
        <v>10703</v>
      </c>
      <c r="S562" s="31">
        <f t="shared" si="95"/>
        <v>60469.520000000004</v>
      </c>
      <c r="T562" s="33" t="s">
        <v>41</v>
      </c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</row>
    <row r="563" spans="1:563" s="9" customFormat="1" x14ac:dyDescent="0.25">
      <c r="A563" s="38">
        <v>557</v>
      </c>
      <c r="B563" s="19" t="s">
        <v>458</v>
      </c>
      <c r="C563" s="19" t="s">
        <v>859</v>
      </c>
      <c r="D563" s="19" t="s">
        <v>615</v>
      </c>
      <c r="E563" s="19" t="s">
        <v>135</v>
      </c>
      <c r="F563" s="20" t="s">
        <v>868</v>
      </c>
      <c r="G563" s="21">
        <v>70000</v>
      </c>
      <c r="H563" s="21">
        <v>5368.48</v>
      </c>
      <c r="I563" s="22">
        <v>25</v>
      </c>
      <c r="J563" s="49">
        <v>2009</v>
      </c>
      <c r="K563" s="43">
        <f t="shared" ref="K563:K622" si="96">+G563*7.1%</f>
        <v>4970</v>
      </c>
      <c r="L563" s="32">
        <f t="shared" ref="L563:L622" si="97">+G563*1.1%</f>
        <v>770.00000000000011</v>
      </c>
      <c r="M563" s="48">
        <v>2128</v>
      </c>
      <c r="N563" s="22">
        <f t="shared" ref="N563:N622" si="98">+G563*7.09%</f>
        <v>4963</v>
      </c>
      <c r="O563" s="22"/>
      <c r="P563" s="22">
        <f t="shared" si="92"/>
        <v>4137</v>
      </c>
      <c r="Q563" s="22">
        <f t="shared" si="93"/>
        <v>9530.48</v>
      </c>
      <c r="R563" s="22">
        <f t="shared" si="94"/>
        <v>10703</v>
      </c>
      <c r="S563" s="22">
        <f t="shared" si="95"/>
        <v>60469.520000000004</v>
      </c>
      <c r="T563" s="33" t="s">
        <v>41</v>
      </c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</row>
    <row r="564" spans="1:563" s="9" customFormat="1" x14ac:dyDescent="0.25">
      <c r="A564" s="38">
        <v>558</v>
      </c>
      <c r="B564" s="19" t="s">
        <v>620</v>
      </c>
      <c r="C564" s="19" t="s">
        <v>860</v>
      </c>
      <c r="D564" s="19" t="s">
        <v>615</v>
      </c>
      <c r="E564" s="19" t="s">
        <v>135</v>
      </c>
      <c r="F564" s="20" t="s">
        <v>868</v>
      </c>
      <c r="G564" s="29">
        <v>70000</v>
      </c>
      <c r="H564" s="29">
        <v>5368.48</v>
      </c>
      <c r="I564" s="22">
        <v>25</v>
      </c>
      <c r="J564" s="50">
        <v>2009</v>
      </c>
      <c r="K564" s="46">
        <f t="shared" si="96"/>
        <v>4970</v>
      </c>
      <c r="L564" s="32">
        <f t="shared" si="97"/>
        <v>770.00000000000011</v>
      </c>
      <c r="M564" s="58">
        <v>2128</v>
      </c>
      <c r="N564" s="31">
        <f t="shared" si="98"/>
        <v>4963</v>
      </c>
      <c r="O564" s="31"/>
      <c r="P564" s="31">
        <f t="shared" si="92"/>
        <v>4137</v>
      </c>
      <c r="Q564" s="22">
        <f t="shared" si="93"/>
        <v>9530.48</v>
      </c>
      <c r="R564" s="22">
        <f t="shared" si="94"/>
        <v>10703</v>
      </c>
      <c r="S564" s="31">
        <f t="shared" si="95"/>
        <v>60469.520000000004</v>
      </c>
      <c r="T564" s="33" t="s">
        <v>41</v>
      </c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</row>
    <row r="565" spans="1:563" s="9" customFormat="1" x14ac:dyDescent="0.25">
      <c r="A565" s="38">
        <v>559</v>
      </c>
      <c r="B565" s="19" t="s">
        <v>814</v>
      </c>
      <c r="C565" s="19" t="s">
        <v>860</v>
      </c>
      <c r="D565" s="19" t="s">
        <v>615</v>
      </c>
      <c r="E565" s="19" t="s">
        <v>170</v>
      </c>
      <c r="F565" s="20" t="s">
        <v>867</v>
      </c>
      <c r="G565" s="29">
        <v>25000</v>
      </c>
      <c r="H565" s="30">
        <v>0</v>
      </c>
      <c r="I565" s="22">
        <v>25</v>
      </c>
      <c r="J565" s="50">
        <v>717.5</v>
      </c>
      <c r="K565" s="46">
        <f t="shared" si="96"/>
        <v>1774.9999999999998</v>
      </c>
      <c r="L565" s="32">
        <f t="shared" si="97"/>
        <v>275</v>
      </c>
      <c r="M565" s="59">
        <v>760</v>
      </c>
      <c r="N565" s="31">
        <f t="shared" si="98"/>
        <v>1772.5000000000002</v>
      </c>
      <c r="O565" s="30"/>
      <c r="P565" s="31">
        <f t="shared" si="92"/>
        <v>1477.5</v>
      </c>
      <c r="Q565" s="22">
        <f t="shared" si="93"/>
        <v>1502.5</v>
      </c>
      <c r="R565" s="22">
        <f t="shared" si="94"/>
        <v>3822.5</v>
      </c>
      <c r="S565" s="34">
        <f t="shared" si="95"/>
        <v>23497.5</v>
      </c>
      <c r="T565" s="33" t="s">
        <v>41</v>
      </c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</row>
    <row r="566" spans="1:563" s="9" customFormat="1" x14ac:dyDescent="0.25">
      <c r="A566" s="38">
        <v>560</v>
      </c>
      <c r="B566" s="19" t="s">
        <v>618</v>
      </c>
      <c r="C566" s="19" t="s">
        <v>859</v>
      </c>
      <c r="D566" s="19" t="s">
        <v>615</v>
      </c>
      <c r="E566" s="19" t="s">
        <v>99</v>
      </c>
      <c r="F566" s="20" t="s">
        <v>868</v>
      </c>
      <c r="G566" s="29">
        <v>25000</v>
      </c>
      <c r="H566" s="30">
        <v>0</v>
      </c>
      <c r="I566" s="22">
        <v>25</v>
      </c>
      <c r="J566" s="50">
        <v>717.5</v>
      </c>
      <c r="K566" s="46">
        <f t="shared" si="96"/>
        <v>1774.9999999999998</v>
      </c>
      <c r="L566" s="32">
        <f t="shared" si="97"/>
        <v>275</v>
      </c>
      <c r="M566" s="59">
        <v>760</v>
      </c>
      <c r="N566" s="31">
        <f t="shared" si="98"/>
        <v>1772.5000000000002</v>
      </c>
      <c r="O566" s="31"/>
      <c r="P566" s="31">
        <f t="shared" si="92"/>
        <v>1477.5</v>
      </c>
      <c r="Q566" s="22">
        <f t="shared" si="93"/>
        <v>1502.5</v>
      </c>
      <c r="R566" s="22">
        <f t="shared" si="94"/>
        <v>3822.5</v>
      </c>
      <c r="S566" s="31">
        <f t="shared" si="95"/>
        <v>23497.5</v>
      </c>
      <c r="T566" s="33" t="s">
        <v>41</v>
      </c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</row>
    <row r="567" spans="1:563" s="9" customFormat="1" x14ac:dyDescent="0.25">
      <c r="A567" s="38">
        <v>561</v>
      </c>
      <c r="B567" s="19" t="s">
        <v>619</v>
      </c>
      <c r="C567" s="19" t="s">
        <v>859</v>
      </c>
      <c r="D567" s="19" t="s">
        <v>615</v>
      </c>
      <c r="E567" s="19" t="s">
        <v>99</v>
      </c>
      <c r="F567" s="20" t="s">
        <v>868</v>
      </c>
      <c r="G567" s="29">
        <v>25000</v>
      </c>
      <c r="H567" s="30">
        <v>0</v>
      </c>
      <c r="I567" s="22">
        <v>25</v>
      </c>
      <c r="J567" s="50">
        <v>717.5</v>
      </c>
      <c r="K567" s="46">
        <f t="shared" si="96"/>
        <v>1774.9999999999998</v>
      </c>
      <c r="L567" s="32">
        <f t="shared" si="97"/>
        <v>275</v>
      </c>
      <c r="M567" s="59">
        <v>760</v>
      </c>
      <c r="N567" s="31">
        <f t="shared" si="98"/>
        <v>1772.5000000000002</v>
      </c>
      <c r="O567" s="31"/>
      <c r="P567" s="31">
        <f t="shared" ref="P567:P625" si="99">+J567+M567</f>
        <v>1477.5</v>
      </c>
      <c r="Q567" s="22">
        <f t="shared" si="93"/>
        <v>1502.5</v>
      </c>
      <c r="R567" s="22">
        <f t="shared" si="94"/>
        <v>3822.5</v>
      </c>
      <c r="S567" s="31">
        <f t="shared" si="95"/>
        <v>23497.5</v>
      </c>
      <c r="T567" s="33" t="s">
        <v>41</v>
      </c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</row>
    <row r="568" spans="1:563" s="9" customFormat="1" x14ac:dyDescent="0.25">
      <c r="A568" s="38">
        <v>562</v>
      </c>
      <c r="B568" s="19" t="s">
        <v>885</v>
      </c>
      <c r="C568" s="19" t="s">
        <v>859</v>
      </c>
      <c r="D568" s="19" t="s">
        <v>615</v>
      </c>
      <c r="E568" s="19" t="s">
        <v>171</v>
      </c>
      <c r="F568" s="20" t="s">
        <v>863</v>
      </c>
      <c r="G568" s="29">
        <v>16000</v>
      </c>
      <c r="H568" s="19">
        <v>0</v>
      </c>
      <c r="I568" s="22">
        <v>25</v>
      </c>
      <c r="J568" s="50">
        <v>459.2</v>
      </c>
      <c r="K568" s="46">
        <f t="shared" si="96"/>
        <v>1136</v>
      </c>
      <c r="L568" s="32">
        <f t="shared" si="97"/>
        <v>176.00000000000003</v>
      </c>
      <c r="M568" s="59">
        <v>486.4</v>
      </c>
      <c r="N568" s="31">
        <f t="shared" si="98"/>
        <v>1134.4000000000001</v>
      </c>
      <c r="O568" s="31"/>
      <c r="P568" s="31">
        <f t="shared" si="99"/>
        <v>945.59999999999991</v>
      </c>
      <c r="Q568" s="22">
        <f t="shared" si="93"/>
        <v>970.59999999999991</v>
      </c>
      <c r="R568" s="22">
        <f t="shared" si="94"/>
        <v>2446.4</v>
      </c>
      <c r="S568" s="31">
        <f t="shared" si="95"/>
        <v>15029.4</v>
      </c>
      <c r="T568" s="33" t="s">
        <v>41</v>
      </c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</row>
    <row r="569" spans="1:563" s="9" customFormat="1" x14ac:dyDescent="0.25">
      <c r="A569" s="38">
        <v>563</v>
      </c>
      <c r="B569" s="19" t="s">
        <v>1030</v>
      </c>
      <c r="C569" s="19" t="s">
        <v>859</v>
      </c>
      <c r="D569" s="19" t="s">
        <v>615</v>
      </c>
      <c r="E569" s="19" t="s">
        <v>99</v>
      </c>
      <c r="F569" s="20" t="s">
        <v>868</v>
      </c>
      <c r="G569" s="29">
        <v>25000</v>
      </c>
      <c r="H569" s="30">
        <v>0</v>
      </c>
      <c r="I569" s="22">
        <v>25</v>
      </c>
      <c r="J569" s="50">
        <v>717.5</v>
      </c>
      <c r="K569" s="46">
        <f t="shared" si="96"/>
        <v>1774.9999999999998</v>
      </c>
      <c r="L569" s="32">
        <f t="shared" si="97"/>
        <v>275</v>
      </c>
      <c r="M569" s="58">
        <v>760</v>
      </c>
      <c r="N569" s="31">
        <f t="shared" si="98"/>
        <v>1772.5000000000002</v>
      </c>
      <c r="O569" s="31"/>
      <c r="P569" s="31">
        <f t="shared" si="99"/>
        <v>1477.5</v>
      </c>
      <c r="Q569" s="22">
        <f t="shared" si="93"/>
        <v>1502.5</v>
      </c>
      <c r="R569" s="22">
        <f t="shared" si="94"/>
        <v>3822.5</v>
      </c>
      <c r="S569" s="31">
        <f t="shared" si="95"/>
        <v>23497.5</v>
      </c>
      <c r="T569" s="33" t="s">
        <v>41</v>
      </c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</row>
    <row r="570" spans="1:563" s="9" customFormat="1" x14ac:dyDescent="0.25">
      <c r="A570" s="38">
        <v>564</v>
      </c>
      <c r="B570" s="19" t="s">
        <v>457</v>
      </c>
      <c r="C570" s="19" t="s">
        <v>860</v>
      </c>
      <c r="D570" s="19" t="s">
        <v>622</v>
      </c>
      <c r="E570" s="19" t="s">
        <v>790</v>
      </c>
      <c r="F570" s="20" t="s">
        <v>868</v>
      </c>
      <c r="G570" s="21">
        <v>125000</v>
      </c>
      <c r="H570" s="21">
        <v>17985.990000000002</v>
      </c>
      <c r="I570" s="22">
        <v>25</v>
      </c>
      <c r="J570" s="49">
        <v>3587.5</v>
      </c>
      <c r="K570" s="43">
        <f t="shared" si="96"/>
        <v>8875</v>
      </c>
      <c r="L570" s="32">
        <v>851.51</v>
      </c>
      <c r="M570" s="48">
        <v>3800</v>
      </c>
      <c r="N570" s="22">
        <f t="shared" si="98"/>
        <v>8862.5</v>
      </c>
      <c r="O570" s="22"/>
      <c r="P570" s="22">
        <f t="shared" si="99"/>
        <v>7387.5</v>
      </c>
      <c r="Q570" s="22">
        <f t="shared" si="93"/>
        <v>25398.49</v>
      </c>
      <c r="R570" s="22">
        <f t="shared" si="94"/>
        <v>18589.010000000002</v>
      </c>
      <c r="S570" s="22">
        <f t="shared" si="95"/>
        <v>99601.51</v>
      </c>
      <c r="T570" s="33" t="s">
        <v>41</v>
      </c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</row>
    <row r="571" spans="1:563" s="9" customFormat="1" x14ac:dyDescent="0.25">
      <c r="A571" s="38">
        <v>565</v>
      </c>
      <c r="B571" s="19" t="s">
        <v>626</v>
      </c>
      <c r="C571" s="19" t="s">
        <v>860</v>
      </c>
      <c r="D571" s="19" t="s">
        <v>622</v>
      </c>
      <c r="E571" s="19" t="s">
        <v>135</v>
      </c>
      <c r="F571" s="20" t="s">
        <v>868</v>
      </c>
      <c r="G571" s="29">
        <v>70000</v>
      </c>
      <c r="H571" s="29">
        <v>5368.48</v>
      </c>
      <c r="I571" s="22">
        <v>25</v>
      </c>
      <c r="J571" s="50">
        <v>2009</v>
      </c>
      <c r="K571" s="46">
        <f t="shared" si="96"/>
        <v>4970</v>
      </c>
      <c r="L571" s="32">
        <f t="shared" si="97"/>
        <v>770.00000000000011</v>
      </c>
      <c r="M571" s="58">
        <v>2128</v>
      </c>
      <c r="N571" s="31">
        <f t="shared" si="98"/>
        <v>4963</v>
      </c>
      <c r="O571" s="31"/>
      <c r="P571" s="31">
        <f t="shared" si="99"/>
        <v>4137</v>
      </c>
      <c r="Q571" s="22">
        <f t="shared" si="93"/>
        <v>9530.48</v>
      </c>
      <c r="R571" s="22">
        <f t="shared" si="94"/>
        <v>10703</v>
      </c>
      <c r="S571" s="31">
        <f t="shared" si="95"/>
        <v>60469.520000000004</v>
      </c>
      <c r="T571" s="33" t="s">
        <v>41</v>
      </c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</row>
    <row r="572" spans="1:563" s="9" customFormat="1" x14ac:dyDescent="0.25">
      <c r="A572" s="38">
        <v>566</v>
      </c>
      <c r="B572" s="19" t="s">
        <v>627</v>
      </c>
      <c r="C572" s="19" t="s">
        <v>859</v>
      </c>
      <c r="D572" s="19" t="s">
        <v>622</v>
      </c>
      <c r="E572" s="19" t="s">
        <v>135</v>
      </c>
      <c r="F572" s="20" t="s">
        <v>868</v>
      </c>
      <c r="G572" s="29">
        <v>70000</v>
      </c>
      <c r="H572" s="29">
        <v>5368.48</v>
      </c>
      <c r="I572" s="22">
        <v>25</v>
      </c>
      <c r="J572" s="50">
        <v>2009</v>
      </c>
      <c r="K572" s="46">
        <f t="shared" si="96"/>
        <v>4970</v>
      </c>
      <c r="L572" s="32">
        <f t="shared" si="97"/>
        <v>770.00000000000011</v>
      </c>
      <c r="M572" s="58">
        <v>2128</v>
      </c>
      <c r="N572" s="31">
        <f t="shared" si="98"/>
        <v>4963</v>
      </c>
      <c r="O572" s="31"/>
      <c r="P572" s="31">
        <f t="shared" si="99"/>
        <v>4137</v>
      </c>
      <c r="Q572" s="22">
        <f t="shared" si="93"/>
        <v>9530.48</v>
      </c>
      <c r="R572" s="22">
        <f t="shared" si="94"/>
        <v>10703</v>
      </c>
      <c r="S572" s="31">
        <f t="shared" si="95"/>
        <v>60469.520000000004</v>
      </c>
      <c r="T572" s="33" t="s">
        <v>41</v>
      </c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</row>
    <row r="573" spans="1:563" s="9" customFormat="1" x14ac:dyDescent="0.25">
      <c r="A573" s="38">
        <v>567</v>
      </c>
      <c r="B573" s="19" t="s">
        <v>624</v>
      </c>
      <c r="C573" s="19" t="s">
        <v>859</v>
      </c>
      <c r="D573" s="19" t="s">
        <v>622</v>
      </c>
      <c r="E573" s="19" t="s">
        <v>99</v>
      </c>
      <c r="F573" s="20" t="s">
        <v>868</v>
      </c>
      <c r="G573" s="29">
        <v>25000</v>
      </c>
      <c r="H573" s="30">
        <v>0</v>
      </c>
      <c r="I573" s="22">
        <v>25</v>
      </c>
      <c r="J573" s="50">
        <v>717.5</v>
      </c>
      <c r="K573" s="46">
        <f t="shared" si="96"/>
        <v>1774.9999999999998</v>
      </c>
      <c r="L573" s="32">
        <f t="shared" si="97"/>
        <v>275</v>
      </c>
      <c r="M573" s="58">
        <v>760</v>
      </c>
      <c r="N573" s="31">
        <f t="shared" si="98"/>
        <v>1772.5000000000002</v>
      </c>
      <c r="O573" s="31"/>
      <c r="P573" s="31">
        <f t="shared" si="99"/>
        <v>1477.5</v>
      </c>
      <c r="Q573" s="22">
        <f t="shared" si="93"/>
        <v>1502.5</v>
      </c>
      <c r="R573" s="22">
        <f t="shared" si="94"/>
        <v>3822.5</v>
      </c>
      <c r="S573" s="31">
        <f t="shared" si="95"/>
        <v>23497.5</v>
      </c>
      <c r="T573" s="33" t="s">
        <v>41</v>
      </c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</row>
    <row r="574" spans="1:563" s="9" customFormat="1" x14ac:dyDescent="0.25">
      <c r="A574" s="38">
        <v>568</v>
      </c>
      <c r="B574" s="19" t="s">
        <v>1053</v>
      </c>
      <c r="C574" s="19" t="s">
        <v>859</v>
      </c>
      <c r="D574" s="19" t="s">
        <v>622</v>
      </c>
      <c r="E574" s="19" t="s">
        <v>64</v>
      </c>
      <c r="F574" s="20" t="s">
        <v>863</v>
      </c>
      <c r="G574" s="29">
        <v>30000</v>
      </c>
      <c r="H574" s="30">
        <v>0</v>
      </c>
      <c r="I574" s="22">
        <v>25</v>
      </c>
      <c r="J574" s="50">
        <v>861</v>
      </c>
      <c r="K574" s="46">
        <f t="shared" si="96"/>
        <v>2130</v>
      </c>
      <c r="L574" s="32">
        <f t="shared" si="97"/>
        <v>330.00000000000006</v>
      </c>
      <c r="M574" s="58">
        <v>912</v>
      </c>
      <c r="N574" s="31">
        <f t="shared" si="98"/>
        <v>2127</v>
      </c>
      <c r="O574" s="31"/>
      <c r="P574" s="31">
        <f t="shared" si="99"/>
        <v>1773</v>
      </c>
      <c r="Q574" s="22">
        <f t="shared" si="93"/>
        <v>1798</v>
      </c>
      <c r="R574" s="22">
        <f t="shared" si="94"/>
        <v>4587</v>
      </c>
      <c r="S574" s="31">
        <f t="shared" si="95"/>
        <v>28202</v>
      </c>
      <c r="T574" s="33" t="s">
        <v>41</v>
      </c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</row>
    <row r="575" spans="1:563" s="9" customFormat="1" x14ac:dyDescent="0.25">
      <c r="A575" s="38">
        <v>569</v>
      </c>
      <c r="B575" s="19" t="s">
        <v>1061</v>
      </c>
      <c r="C575" s="19" t="s">
        <v>860</v>
      </c>
      <c r="D575" s="19" t="s">
        <v>622</v>
      </c>
      <c r="E575" s="19" t="s">
        <v>60</v>
      </c>
      <c r="F575" s="20" t="s">
        <v>863</v>
      </c>
      <c r="G575" s="29">
        <v>18000</v>
      </c>
      <c r="H575" s="19">
        <v>0</v>
      </c>
      <c r="I575" s="22">
        <v>25</v>
      </c>
      <c r="J575" s="50">
        <v>516.6</v>
      </c>
      <c r="K575" s="46">
        <f t="shared" si="96"/>
        <v>1277.9999999999998</v>
      </c>
      <c r="L575" s="32">
        <f t="shared" si="97"/>
        <v>198.00000000000003</v>
      </c>
      <c r="M575" s="58">
        <v>547.20000000000005</v>
      </c>
      <c r="N575" s="31">
        <f t="shared" si="98"/>
        <v>1276.2</v>
      </c>
      <c r="O575" s="31"/>
      <c r="P575" s="31">
        <f t="shared" si="99"/>
        <v>1063.8000000000002</v>
      </c>
      <c r="Q575" s="22">
        <f t="shared" si="93"/>
        <v>1088.8000000000002</v>
      </c>
      <c r="R575" s="22">
        <f t="shared" si="94"/>
        <v>2752.2</v>
      </c>
      <c r="S575" s="31">
        <f t="shared" si="95"/>
        <v>16911.2</v>
      </c>
      <c r="T575" s="33" t="s">
        <v>41</v>
      </c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</row>
    <row r="576" spans="1:563" x14ac:dyDescent="0.25">
      <c r="A576" s="38">
        <v>570</v>
      </c>
      <c r="B576" s="19" t="s">
        <v>1017</v>
      </c>
      <c r="C576" s="19" t="s">
        <v>859</v>
      </c>
      <c r="D576" s="19" t="s">
        <v>622</v>
      </c>
      <c r="E576" s="19" t="s">
        <v>171</v>
      </c>
      <c r="F576" s="20" t="s">
        <v>863</v>
      </c>
      <c r="G576" s="29">
        <v>16000</v>
      </c>
      <c r="H576" s="19">
        <v>0</v>
      </c>
      <c r="I576" s="22">
        <v>25</v>
      </c>
      <c r="J576" s="50">
        <v>459.2</v>
      </c>
      <c r="K576" s="46">
        <f t="shared" si="96"/>
        <v>1136</v>
      </c>
      <c r="L576" s="32">
        <f t="shared" si="97"/>
        <v>176.00000000000003</v>
      </c>
      <c r="M576" s="63">
        <v>486.4</v>
      </c>
      <c r="N576" s="31">
        <f t="shared" si="98"/>
        <v>1134.4000000000001</v>
      </c>
      <c r="O576" s="19"/>
      <c r="P576" s="31">
        <f t="shared" si="99"/>
        <v>945.59999999999991</v>
      </c>
      <c r="Q576" s="22">
        <f t="shared" si="93"/>
        <v>970.59999999999991</v>
      </c>
      <c r="R576" s="22">
        <f t="shared" si="94"/>
        <v>2446.4</v>
      </c>
      <c r="S576" s="64">
        <f t="shared" si="95"/>
        <v>15029.4</v>
      </c>
      <c r="T576" s="33" t="s">
        <v>41</v>
      </c>
    </row>
    <row r="577" spans="1:563" s="9" customFormat="1" x14ac:dyDescent="0.25">
      <c r="A577" s="38">
        <v>571</v>
      </c>
      <c r="B577" s="19" t="s">
        <v>416</v>
      </c>
      <c r="C577" s="19" t="s">
        <v>860</v>
      </c>
      <c r="D577" s="19" t="s">
        <v>628</v>
      </c>
      <c r="E577" s="19" t="s">
        <v>135</v>
      </c>
      <c r="F577" s="20" t="s">
        <v>868</v>
      </c>
      <c r="G577" s="21">
        <v>85000</v>
      </c>
      <c r="H577" s="21">
        <v>8576.99</v>
      </c>
      <c r="I577" s="22">
        <v>25</v>
      </c>
      <c r="J577" s="49">
        <v>2439.5</v>
      </c>
      <c r="K577" s="43">
        <f t="shared" si="96"/>
        <v>6034.9999999999991</v>
      </c>
      <c r="L577" s="32">
        <v>851.51</v>
      </c>
      <c r="M577" s="48">
        <v>2584</v>
      </c>
      <c r="N577" s="22">
        <f t="shared" si="98"/>
        <v>6026.5</v>
      </c>
      <c r="O577" s="22"/>
      <c r="P577" s="22">
        <f t="shared" si="99"/>
        <v>5023.5</v>
      </c>
      <c r="Q577" s="22">
        <f t="shared" si="93"/>
        <v>13625.49</v>
      </c>
      <c r="R577" s="22">
        <f t="shared" si="94"/>
        <v>12913.009999999998</v>
      </c>
      <c r="S577" s="22">
        <f t="shared" si="95"/>
        <v>71374.509999999995</v>
      </c>
      <c r="T577" s="33" t="s">
        <v>41</v>
      </c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</row>
    <row r="578" spans="1:563" s="9" customFormat="1" x14ac:dyDescent="0.25">
      <c r="A578" s="38">
        <v>572</v>
      </c>
      <c r="B578" s="19" t="s">
        <v>886</v>
      </c>
      <c r="C578" s="19" t="s">
        <v>859</v>
      </c>
      <c r="D578" s="19" t="s">
        <v>628</v>
      </c>
      <c r="E578" s="19" t="s">
        <v>111</v>
      </c>
      <c r="F578" s="20" t="s">
        <v>867</v>
      </c>
      <c r="G578" s="29">
        <v>25000</v>
      </c>
      <c r="H578" s="19">
        <v>0</v>
      </c>
      <c r="I578" s="22">
        <v>25</v>
      </c>
      <c r="J578" s="50">
        <v>717.5</v>
      </c>
      <c r="K578" s="46">
        <f t="shared" si="96"/>
        <v>1774.9999999999998</v>
      </c>
      <c r="L578" s="32">
        <f t="shared" si="97"/>
        <v>275</v>
      </c>
      <c r="M578" s="58">
        <v>760</v>
      </c>
      <c r="N578" s="31">
        <f t="shared" si="98"/>
        <v>1772.5000000000002</v>
      </c>
      <c r="O578" s="31"/>
      <c r="P578" s="31">
        <f t="shared" si="99"/>
        <v>1477.5</v>
      </c>
      <c r="Q578" s="22">
        <f t="shared" si="93"/>
        <v>1502.5</v>
      </c>
      <c r="R578" s="22">
        <f t="shared" si="94"/>
        <v>3822.5</v>
      </c>
      <c r="S578" s="31">
        <f t="shared" si="95"/>
        <v>23497.5</v>
      </c>
      <c r="T578" s="33" t="s">
        <v>41</v>
      </c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</row>
    <row r="579" spans="1:563" s="9" customFormat="1" x14ac:dyDescent="0.25">
      <c r="A579" s="38">
        <v>573</v>
      </c>
      <c r="B579" s="19" t="s">
        <v>529</v>
      </c>
      <c r="C579" s="19" t="s">
        <v>860</v>
      </c>
      <c r="D579" s="19" t="s">
        <v>628</v>
      </c>
      <c r="E579" s="19" t="s">
        <v>135</v>
      </c>
      <c r="F579" s="20" t="s">
        <v>868</v>
      </c>
      <c r="G579" s="29">
        <v>70000</v>
      </c>
      <c r="H579" s="29">
        <v>5368.48</v>
      </c>
      <c r="I579" s="22">
        <v>25</v>
      </c>
      <c r="J579" s="50">
        <v>2009</v>
      </c>
      <c r="K579" s="46">
        <f t="shared" si="96"/>
        <v>4970</v>
      </c>
      <c r="L579" s="32">
        <f t="shared" si="97"/>
        <v>770.00000000000011</v>
      </c>
      <c r="M579" s="58">
        <v>2128</v>
      </c>
      <c r="N579" s="31">
        <f t="shared" si="98"/>
        <v>4963</v>
      </c>
      <c r="O579" s="31"/>
      <c r="P579" s="31">
        <f t="shared" si="99"/>
        <v>4137</v>
      </c>
      <c r="Q579" s="22">
        <f t="shared" si="93"/>
        <v>9530.48</v>
      </c>
      <c r="R579" s="22">
        <f t="shared" si="94"/>
        <v>10703</v>
      </c>
      <c r="S579" s="31">
        <f t="shared" si="95"/>
        <v>60469.520000000004</v>
      </c>
      <c r="T579" s="33" t="s">
        <v>41</v>
      </c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</row>
    <row r="580" spans="1:563" s="9" customFormat="1" x14ac:dyDescent="0.25">
      <c r="A580" s="38">
        <v>574</v>
      </c>
      <c r="B580" s="19" t="s">
        <v>887</v>
      </c>
      <c r="C580" s="19" t="s">
        <v>860</v>
      </c>
      <c r="D580" s="19" t="s">
        <v>628</v>
      </c>
      <c r="E580" s="19" t="s">
        <v>171</v>
      </c>
      <c r="F580" s="20" t="s">
        <v>863</v>
      </c>
      <c r="G580" s="29">
        <v>16000</v>
      </c>
      <c r="H580" s="19">
        <v>0</v>
      </c>
      <c r="I580" s="22">
        <v>25</v>
      </c>
      <c r="J580" s="50">
        <v>459.2</v>
      </c>
      <c r="K580" s="46">
        <f t="shared" si="96"/>
        <v>1136</v>
      </c>
      <c r="L580" s="32">
        <f t="shared" si="97"/>
        <v>176.00000000000003</v>
      </c>
      <c r="M580" s="58">
        <v>486.4</v>
      </c>
      <c r="N580" s="31">
        <f t="shared" si="98"/>
        <v>1134.4000000000001</v>
      </c>
      <c r="O580" s="31"/>
      <c r="P580" s="31">
        <f t="shared" si="99"/>
        <v>945.59999999999991</v>
      </c>
      <c r="Q580" s="22">
        <f t="shared" si="93"/>
        <v>970.59999999999991</v>
      </c>
      <c r="R580" s="22">
        <f t="shared" si="94"/>
        <v>2446.4</v>
      </c>
      <c r="S580" s="31">
        <f t="shared" si="95"/>
        <v>15029.4</v>
      </c>
      <c r="T580" s="33" t="s">
        <v>41</v>
      </c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</row>
    <row r="581" spans="1:563" s="9" customFormat="1" x14ac:dyDescent="0.25">
      <c r="A581" s="38">
        <v>575</v>
      </c>
      <c r="B581" s="19" t="s">
        <v>629</v>
      </c>
      <c r="C581" s="19" t="s">
        <v>859</v>
      </c>
      <c r="D581" s="19" t="s">
        <v>628</v>
      </c>
      <c r="E581" s="19" t="s">
        <v>99</v>
      </c>
      <c r="F581" s="20" t="s">
        <v>868</v>
      </c>
      <c r="G581" s="29">
        <v>25000</v>
      </c>
      <c r="H581" s="30">
        <v>0</v>
      </c>
      <c r="I581" s="22">
        <v>25</v>
      </c>
      <c r="J581" s="50">
        <v>717.5</v>
      </c>
      <c r="K581" s="46">
        <f t="shared" si="96"/>
        <v>1774.9999999999998</v>
      </c>
      <c r="L581" s="32">
        <f t="shared" si="97"/>
        <v>275</v>
      </c>
      <c r="M581" s="58">
        <v>760</v>
      </c>
      <c r="N581" s="31">
        <f t="shared" si="98"/>
        <v>1772.5000000000002</v>
      </c>
      <c r="O581" s="31"/>
      <c r="P581" s="31">
        <f t="shared" si="99"/>
        <v>1477.5</v>
      </c>
      <c r="Q581" s="22">
        <f t="shared" si="93"/>
        <v>1502.5</v>
      </c>
      <c r="R581" s="22">
        <f t="shared" si="94"/>
        <v>3822.5</v>
      </c>
      <c r="S581" s="31">
        <f t="shared" si="95"/>
        <v>23497.5</v>
      </c>
      <c r="T581" s="33" t="s">
        <v>41</v>
      </c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</row>
    <row r="582" spans="1:563" s="9" customFormat="1" x14ac:dyDescent="0.25">
      <c r="A582" s="38">
        <v>576</v>
      </c>
      <c r="B582" s="19" t="s">
        <v>816</v>
      </c>
      <c r="C582" s="19" t="s">
        <v>859</v>
      </c>
      <c r="D582" s="19" t="s">
        <v>628</v>
      </c>
      <c r="E582" s="19" t="s">
        <v>64</v>
      </c>
      <c r="F582" s="20" t="s">
        <v>867</v>
      </c>
      <c r="G582" s="29">
        <v>25000</v>
      </c>
      <c r="H582" s="30">
        <v>0</v>
      </c>
      <c r="I582" s="22">
        <v>25</v>
      </c>
      <c r="J582" s="50">
        <v>717.5</v>
      </c>
      <c r="K582" s="46">
        <f t="shared" si="96"/>
        <v>1774.9999999999998</v>
      </c>
      <c r="L582" s="32">
        <f t="shared" si="97"/>
        <v>275</v>
      </c>
      <c r="M582" s="58">
        <v>760</v>
      </c>
      <c r="N582" s="31">
        <f t="shared" si="98"/>
        <v>1772.5000000000002</v>
      </c>
      <c r="O582" s="31"/>
      <c r="P582" s="31">
        <f t="shared" si="99"/>
        <v>1477.5</v>
      </c>
      <c r="Q582" s="22">
        <f t="shared" si="93"/>
        <v>1502.5</v>
      </c>
      <c r="R582" s="22">
        <f t="shared" si="94"/>
        <v>3822.5</v>
      </c>
      <c r="S582" s="31">
        <f t="shared" si="95"/>
        <v>23497.5</v>
      </c>
      <c r="T582" s="33" t="s">
        <v>41</v>
      </c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</row>
    <row r="583" spans="1:563" s="9" customFormat="1" x14ac:dyDescent="0.25">
      <c r="A583" s="38">
        <v>577</v>
      </c>
      <c r="B583" s="19" t="s">
        <v>630</v>
      </c>
      <c r="C583" s="19" t="s">
        <v>860</v>
      </c>
      <c r="D583" s="19" t="s">
        <v>628</v>
      </c>
      <c r="E583" s="19" t="s">
        <v>60</v>
      </c>
      <c r="F583" s="20" t="s">
        <v>863</v>
      </c>
      <c r="G583" s="29">
        <v>18000</v>
      </c>
      <c r="H583" s="30">
        <v>0</v>
      </c>
      <c r="I583" s="22">
        <v>25</v>
      </c>
      <c r="J583" s="50">
        <v>516.6</v>
      </c>
      <c r="K583" s="46">
        <f t="shared" si="96"/>
        <v>1277.9999999999998</v>
      </c>
      <c r="L583" s="32">
        <f t="shared" si="97"/>
        <v>198.00000000000003</v>
      </c>
      <c r="M583" s="58">
        <v>547.20000000000005</v>
      </c>
      <c r="N583" s="31">
        <f t="shared" si="98"/>
        <v>1276.2</v>
      </c>
      <c r="O583" s="31"/>
      <c r="P583" s="31">
        <f t="shared" si="99"/>
        <v>1063.8000000000002</v>
      </c>
      <c r="Q583" s="22">
        <f t="shared" ref="Q583:Q646" si="100">+H583+I583+J583+M583+O583</f>
        <v>1088.8000000000002</v>
      </c>
      <c r="R583" s="22">
        <f t="shared" ref="R583:R646" si="101">+K583+L583+N583</f>
        <v>2752.2</v>
      </c>
      <c r="S583" s="31">
        <f t="shared" si="95"/>
        <v>16911.2</v>
      </c>
      <c r="T583" s="33" t="s">
        <v>41</v>
      </c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</row>
    <row r="584" spans="1:563" s="9" customFormat="1" x14ac:dyDescent="0.25">
      <c r="A584" s="38">
        <v>578</v>
      </c>
      <c r="B584" s="19" t="s">
        <v>685</v>
      </c>
      <c r="C584" s="19" t="s">
        <v>859</v>
      </c>
      <c r="D584" s="19" t="s">
        <v>633</v>
      </c>
      <c r="E584" s="19" t="s">
        <v>790</v>
      </c>
      <c r="F584" s="20" t="s">
        <v>868</v>
      </c>
      <c r="G584" s="21">
        <v>85000</v>
      </c>
      <c r="H584" s="21">
        <v>8148.13</v>
      </c>
      <c r="I584" s="22">
        <v>25</v>
      </c>
      <c r="J584" s="49">
        <v>2439.5</v>
      </c>
      <c r="K584" s="43">
        <f t="shared" si="96"/>
        <v>6034.9999999999991</v>
      </c>
      <c r="L584" s="32">
        <v>851.51</v>
      </c>
      <c r="M584" s="48">
        <v>2584</v>
      </c>
      <c r="N584" s="22">
        <f t="shared" si="98"/>
        <v>6026.5</v>
      </c>
      <c r="O584" s="22"/>
      <c r="P584" s="22">
        <f t="shared" si="99"/>
        <v>5023.5</v>
      </c>
      <c r="Q584" s="22">
        <f t="shared" si="100"/>
        <v>13196.630000000001</v>
      </c>
      <c r="R584" s="22">
        <f t="shared" si="101"/>
        <v>12913.009999999998</v>
      </c>
      <c r="S584" s="22">
        <f t="shared" si="95"/>
        <v>71803.37</v>
      </c>
      <c r="T584" s="33" t="s">
        <v>41</v>
      </c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</row>
    <row r="585" spans="1:563" s="9" customFormat="1" x14ac:dyDescent="0.25">
      <c r="A585" s="38">
        <v>579</v>
      </c>
      <c r="B585" s="19" t="s">
        <v>639</v>
      </c>
      <c r="C585" s="19" t="s">
        <v>860</v>
      </c>
      <c r="D585" s="19" t="s">
        <v>633</v>
      </c>
      <c r="E585" s="19" t="s">
        <v>793</v>
      </c>
      <c r="F585" s="20" t="s">
        <v>868</v>
      </c>
      <c r="G585" s="29">
        <v>75000</v>
      </c>
      <c r="H585" s="29">
        <v>6309.38</v>
      </c>
      <c r="I585" s="22">
        <v>25</v>
      </c>
      <c r="J585" s="50">
        <v>2152.5</v>
      </c>
      <c r="K585" s="46">
        <f t="shared" si="96"/>
        <v>5324.9999999999991</v>
      </c>
      <c r="L585" s="32">
        <f t="shared" si="97"/>
        <v>825.00000000000011</v>
      </c>
      <c r="M585" s="58">
        <v>2280</v>
      </c>
      <c r="N585" s="31">
        <f t="shared" si="98"/>
        <v>5317.5</v>
      </c>
      <c r="O585" s="31"/>
      <c r="P585" s="31">
        <f t="shared" si="99"/>
        <v>4432.5</v>
      </c>
      <c r="Q585" s="22">
        <f t="shared" si="100"/>
        <v>10766.880000000001</v>
      </c>
      <c r="R585" s="22">
        <f t="shared" si="101"/>
        <v>11467.5</v>
      </c>
      <c r="S585" s="31">
        <f t="shared" si="95"/>
        <v>64233.119999999995</v>
      </c>
      <c r="T585" s="33" t="s">
        <v>41</v>
      </c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</row>
    <row r="586" spans="1:563" s="9" customFormat="1" x14ac:dyDescent="0.25">
      <c r="A586" s="38">
        <v>580</v>
      </c>
      <c r="B586" s="19" t="s">
        <v>643</v>
      </c>
      <c r="C586" s="19" t="s">
        <v>859</v>
      </c>
      <c r="D586" s="19" t="s">
        <v>633</v>
      </c>
      <c r="E586" s="19" t="s">
        <v>135</v>
      </c>
      <c r="F586" s="20" t="s">
        <v>868</v>
      </c>
      <c r="G586" s="29">
        <v>70000</v>
      </c>
      <c r="H586" s="29">
        <v>4682.29</v>
      </c>
      <c r="I586" s="22">
        <v>25</v>
      </c>
      <c r="J586" s="50">
        <v>2009</v>
      </c>
      <c r="K586" s="46">
        <f t="shared" si="96"/>
        <v>4970</v>
      </c>
      <c r="L586" s="32">
        <f t="shared" si="97"/>
        <v>770.00000000000011</v>
      </c>
      <c r="M586" s="58">
        <v>2128</v>
      </c>
      <c r="N586" s="31">
        <f t="shared" si="98"/>
        <v>4963</v>
      </c>
      <c r="O586" s="31"/>
      <c r="P586" s="31">
        <f t="shared" si="99"/>
        <v>4137</v>
      </c>
      <c r="Q586" s="22">
        <f t="shared" si="100"/>
        <v>8844.2900000000009</v>
      </c>
      <c r="R586" s="22">
        <f t="shared" si="101"/>
        <v>10703</v>
      </c>
      <c r="S586" s="31">
        <f t="shared" si="95"/>
        <v>61155.71</v>
      </c>
      <c r="T586" s="33" t="s">
        <v>41</v>
      </c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</row>
    <row r="587" spans="1:563" s="9" customFormat="1" x14ac:dyDescent="0.25">
      <c r="A587" s="38">
        <v>581</v>
      </c>
      <c r="B587" s="19" t="s">
        <v>644</v>
      </c>
      <c r="C587" s="19" t="s">
        <v>859</v>
      </c>
      <c r="D587" s="19" t="s">
        <v>633</v>
      </c>
      <c r="E587" s="19" t="s">
        <v>135</v>
      </c>
      <c r="F587" s="20" t="s">
        <v>868</v>
      </c>
      <c r="G587" s="29">
        <v>70000</v>
      </c>
      <c r="H587" s="29">
        <v>5025.38</v>
      </c>
      <c r="I587" s="22">
        <v>25</v>
      </c>
      <c r="J587" s="50">
        <v>2009</v>
      </c>
      <c r="K587" s="46">
        <f t="shared" si="96"/>
        <v>4970</v>
      </c>
      <c r="L587" s="32">
        <f t="shared" si="97"/>
        <v>770.00000000000011</v>
      </c>
      <c r="M587" s="58">
        <v>2128</v>
      </c>
      <c r="N587" s="31">
        <f t="shared" si="98"/>
        <v>4963</v>
      </c>
      <c r="O587" s="31"/>
      <c r="P587" s="31">
        <f t="shared" si="99"/>
        <v>4137</v>
      </c>
      <c r="Q587" s="22">
        <f t="shared" si="100"/>
        <v>9187.380000000001</v>
      </c>
      <c r="R587" s="22">
        <f t="shared" si="101"/>
        <v>10703</v>
      </c>
      <c r="S587" s="31">
        <f t="shared" si="95"/>
        <v>60812.619999999995</v>
      </c>
      <c r="T587" s="33" t="s">
        <v>41</v>
      </c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</row>
    <row r="588" spans="1:563" s="9" customFormat="1" x14ac:dyDescent="0.25">
      <c r="A588" s="38">
        <v>582</v>
      </c>
      <c r="B588" s="19" t="s">
        <v>641</v>
      </c>
      <c r="C588" s="19" t="s">
        <v>859</v>
      </c>
      <c r="D588" s="19" t="s">
        <v>633</v>
      </c>
      <c r="E588" s="19" t="s">
        <v>135</v>
      </c>
      <c r="F588" s="20" t="s">
        <v>868</v>
      </c>
      <c r="G588" s="29">
        <v>70000</v>
      </c>
      <c r="H588" s="29">
        <v>5368.48</v>
      </c>
      <c r="I588" s="22">
        <v>25</v>
      </c>
      <c r="J588" s="50">
        <v>2009</v>
      </c>
      <c r="K588" s="46">
        <f t="shared" si="96"/>
        <v>4970</v>
      </c>
      <c r="L588" s="32">
        <f t="shared" si="97"/>
        <v>770.00000000000011</v>
      </c>
      <c r="M588" s="58">
        <v>2128</v>
      </c>
      <c r="N588" s="31">
        <f t="shared" si="98"/>
        <v>4963</v>
      </c>
      <c r="O588" s="31"/>
      <c r="P588" s="31">
        <f t="shared" si="99"/>
        <v>4137</v>
      </c>
      <c r="Q588" s="22">
        <f t="shared" si="100"/>
        <v>9530.48</v>
      </c>
      <c r="R588" s="22">
        <f t="shared" si="101"/>
        <v>10703</v>
      </c>
      <c r="S588" s="31">
        <f t="shared" si="95"/>
        <v>60469.520000000004</v>
      </c>
      <c r="T588" s="33" t="s">
        <v>41</v>
      </c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</row>
    <row r="589" spans="1:563" s="9" customFormat="1" x14ac:dyDescent="0.25">
      <c r="A589" s="38">
        <v>583</v>
      </c>
      <c r="B589" s="19" t="s">
        <v>637</v>
      </c>
      <c r="C589" s="19" t="s">
        <v>860</v>
      </c>
      <c r="D589" s="19" t="s">
        <v>633</v>
      </c>
      <c r="E589" s="19" t="s">
        <v>155</v>
      </c>
      <c r="F589" s="20" t="s">
        <v>868</v>
      </c>
      <c r="G589" s="29">
        <v>45000</v>
      </c>
      <c r="H589" s="30">
        <v>891.01</v>
      </c>
      <c r="I589" s="22">
        <v>25</v>
      </c>
      <c r="J589" s="50">
        <v>1291.5</v>
      </c>
      <c r="K589" s="46">
        <f t="shared" si="96"/>
        <v>3194.9999999999995</v>
      </c>
      <c r="L589" s="32">
        <f t="shared" si="97"/>
        <v>495.00000000000006</v>
      </c>
      <c r="M589" s="58">
        <v>1368</v>
      </c>
      <c r="N589" s="31">
        <f t="shared" si="98"/>
        <v>3190.5</v>
      </c>
      <c r="O589" s="31"/>
      <c r="P589" s="31">
        <f t="shared" si="99"/>
        <v>2659.5</v>
      </c>
      <c r="Q589" s="22">
        <f t="shared" si="100"/>
        <v>3575.51</v>
      </c>
      <c r="R589" s="22">
        <f t="shared" si="101"/>
        <v>6880.5</v>
      </c>
      <c r="S589" s="31">
        <f t="shared" si="95"/>
        <v>41424.49</v>
      </c>
      <c r="T589" s="33" t="s">
        <v>41</v>
      </c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</row>
    <row r="590" spans="1:563" s="9" customFormat="1" x14ac:dyDescent="0.25">
      <c r="A590" s="38">
        <v>584</v>
      </c>
      <c r="B590" s="19" t="s">
        <v>635</v>
      </c>
      <c r="C590" s="19" t="s">
        <v>859</v>
      </c>
      <c r="D590" s="19" t="s">
        <v>633</v>
      </c>
      <c r="E590" s="19" t="s">
        <v>99</v>
      </c>
      <c r="F590" s="20" t="s">
        <v>868</v>
      </c>
      <c r="G590" s="29">
        <v>25000</v>
      </c>
      <c r="H590" s="30">
        <v>0</v>
      </c>
      <c r="I590" s="22">
        <v>25</v>
      </c>
      <c r="J590" s="50">
        <v>717.5</v>
      </c>
      <c r="K590" s="46">
        <f t="shared" si="96"/>
        <v>1774.9999999999998</v>
      </c>
      <c r="L590" s="32">
        <f t="shared" si="97"/>
        <v>275</v>
      </c>
      <c r="M590" s="58">
        <v>760</v>
      </c>
      <c r="N590" s="31">
        <f t="shared" si="98"/>
        <v>1772.5000000000002</v>
      </c>
      <c r="O590" s="31"/>
      <c r="P590" s="31">
        <f t="shared" si="99"/>
        <v>1477.5</v>
      </c>
      <c r="Q590" s="22">
        <f t="shared" si="100"/>
        <v>1502.5</v>
      </c>
      <c r="R590" s="22">
        <f t="shared" si="101"/>
        <v>3822.5</v>
      </c>
      <c r="S590" s="31">
        <f t="shared" si="95"/>
        <v>23497.5</v>
      </c>
      <c r="T590" s="33" t="s">
        <v>41</v>
      </c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</row>
    <row r="591" spans="1:563" s="9" customFormat="1" x14ac:dyDescent="0.25">
      <c r="A591" s="38">
        <v>585</v>
      </c>
      <c r="B591" s="19" t="s">
        <v>636</v>
      </c>
      <c r="C591" s="19" t="s">
        <v>859</v>
      </c>
      <c r="D591" s="19" t="s">
        <v>633</v>
      </c>
      <c r="E591" s="19" t="s">
        <v>111</v>
      </c>
      <c r="F591" s="20" t="s">
        <v>868</v>
      </c>
      <c r="G591" s="29">
        <v>25000</v>
      </c>
      <c r="H591" s="30">
        <v>0</v>
      </c>
      <c r="I591" s="22">
        <v>25</v>
      </c>
      <c r="J591" s="50">
        <v>717.5</v>
      </c>
      <c r="K591" s="46">
        <f t="shared" si="96"/>
        <v>1774.9999999999998</v>
      </c>
      <c r="L591" s="32">
        <f t="shared" si="97"/>
        <v>275</v>
      </c>
      <c r="M591" s="58">
        <v>760</v>
      </c>
      <c r="N591" s="31">
        <f t="shared" si="98"/>
        <v>1772.5000000000002</v>
      </c>
      <c r="O591" s="31"/>
      <c r="P591" s="31">
        <f t="shared" si="99"/>
        <v>1477.5</v>
      </c>
      <c r="Q591" s="22">
        <f t="shared" si="100"/>
        <v>1502.5</v>
      </c>
      <c r="R591" s="22">
        <f t="shared" si="101"/>
        <v>3822.5</v>
      </c>
      <c r="S591" s="31">
        <f t="shared" si="95"/>
        <v>23497.5</v>
      </c>
      <c r="T591" s="33" t="s">
        <v>41</v>
      </c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</row>
    <row r="592" spans="1:563" s="9" customFormat="1" x14ac:dyDescent="0.25">
      <c r="A592" s="38">
        <v>586</v>
      </c>
      <c r="B592" s="19" t="s">
        <v>1069</v>
      </c>
      <c r="C592" s="19" t="s">
        <v>859</v>
      </c>
      <c r="D592" s="19" t="s">
        <v>633</v>
      </c>
      <c r="E592" s="19" t="s">
        <v>171</v>
      </c>
      <c r="F592" s="20" t="s">
        <v>863</v>
      </c>
      <c r="G592" s="29">
        <v>16000</v>
      </c>
      <c r="H592" s="30">
        <v>0</v>
      </c>
      <c r="I592" s="22">
        <v>25</v>
      </c>
      <c r="J592" s="50">
        <v>459.2</v>
      </c>
      <c r="K592" s="46">
        <f t="shared" si="96"/>
        <v>1136</v>
      </c>
      <c r="L592" s="32">
        <f t="shared" si="97"/>
        <v>176.00000000000003</v>
      </c>
      <c r="M592" s="58">
        <v>486.4</v>
      </c>
      <c r="N592" s="31">
        <f t="shared" si="98"/>
        <v>1134.4000000000001</v>
      </c>
      <c r="O592" s="31"/>
      <c r="P592" s="31">
        <f t="shared" si="99"/>
        <v>945.59999999999991</v>
      </c>
      <c r="Q592" s="22">
        <f t="shared" si="100"/>
        <v>970.59999999999991</v>
      </c>
      <c r="R592" s="22">
        <f t="shared" si="101"/>
        <v>2446.4</v>
      </c>
      <c r="S592" s="31">
        <f t="shared" si="95"/>
        <v>15029.4</v>
      </c>
      <c r="T592" s="33" t="s">
        <v>41</v>
      </c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</row>
    <row r="593" spans="1:563" s="9" customFormat="1" x14ac:dyDescent="0.25">
      <c r="A593" s="38">
        <v>587</v>
      </c>
      <c r="B593" s="19" t="s">
        <v>638</v>
      </c>
      <c r="C593" s="19" t="s">
        <v>859</v>
      </c>
      <c r="D593" s="19" t="s">
        <v>633</v>
      </c>
      <c r="E593" s="19" t="s">
        <v>64</v>
      </c>
      <c r="F593" s="20" t="s">
        <v>863</v>
      </c>
      <c r="G593" s="29">
        <v>25000</v>
      </c>
      <c r="H593" s="30">
        <v>0</v>
      </c>
      <c r="I593" s="22">
        <v>25</v>
      </c>
      <c r="J593" s="50">
        <v>717.5</v>
      </c>
      <c r="K593" s="46">
        <f t="shared" si="96"/>
        <v>1774.9999999999998</v>
      </c>
      <c r="L593" s="32">
        <f t="shared" si="97"/>
        <v>275</v>
      </c>
      <c r="M593" s="58">
        <v>760</v>
      </c>
      <c r="N593" s="31">
        <f t="shared" si="98"/>
        <v>1772.5000000000002</v>
      </c>
      <c r="O593" s="31"/>
      <c r="P593" s="31">
        <f t="shared" si="99"/>
        <v>1477.5</v>
      </c>
      <c r="Q593" s="22">
        <f t="shared" si="100"/>
        <v>1502.5</v>
      </c>
      <c r="R593" s="22">
        <f t="shared" si="101"/>
        <v>3822.5</v>
      </c>
      <c r="S593" s="31">
        <f t="shared" si="95"/>
        <v>23497.5</v>
      </c>
      <c r="T593" s="33" t="s">
        <v>41</v>
      </c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</row>
    <row r="594" spans="1:563" s="9" customFormat="1" x14ac:dyDescent="0.25">
      <c r="A594" s="38">
        <v>588</v>
      </c>
      <c r="B594" s="19" t="s">
        <v>642</v>
      </c>
      <c r="C594" s="19" t="s">
        <v>859</v>
      </c>
      <c r="D594" s="19" t="s">
        <v>633</v>
      </c>
      <c r="E594" s="19" t="s">
        <v>64</v>
      </c>
      <c r="F594" s="20" t="s">
        <v>863</v>
      </c>
      <c r="G594" s="29">
        <v>25000</v>
      </c>
      <c r="H594" s="30">
        <v>0</v>
      </c>
      <c r="I594" s="22">
        <v>25</v>
      </c>
      <c r="J594" s="50">
        <v>717.5</v>
      </c>
      <c r="K594" s="46">
        <f t="shared" si="96"/>
        <v>1774.9999999999998</v>
      </c>
      <c r="L594" s="32">
        <f t="shared" si="97"/>
        <v>275</v>
      </c>
      <c r="M594" s="58">
        <v>760</v>
      </c>
      <c r="N594" s="31">
        <f t="shared" si="98"/>
        <v>1772.5000000000002</v>
      </c>
      <c r="O594" s="31"/>
      <c r="P594" s="31">
        <f t="shared" si="99"/>
        <v>1477.5</v>
      </c>
      <c r="Q594" s="22">
        <f t="shared" si="100"/>
        <v>1502.5</v>
      </c>
      <c r="R594" s="22">
        <f t="shared" si="101"/>
        <v>3822.5</v>
      </c>
      <c r="S594" s="31">
        <f t="shared" si="95"/>
        <v>23497.5</v>
      </c>
      <c r="T594" s="33" t="s">
        <v>41</v>
      </c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</row>
    <row r="595" spans="1:563" s="9" customFormat="1" x14ac:dyDescent="0.25">
      <c r="A595" s="38">
        <v>589</v>
      </c>
      <c r="B595" s="19" t="s">
        <v>818</v>
      </c>
      <c r="C595" s="19" t="s">
        <v>859</v>
      </c>
      <c r="D595" s="19" t="s">
        <v>633</v>
      </c>
      <c r="E595" s="19" t="s">
        <v>64</v>
      </c>
      <c r="F595" s="20" t="s">
        <v>863</v>
      </c>
      <c r="G595" s="29">
        <v>25000</v>
      </c>
      <c r="H595" s="19">
        <v>0</v>
      </c>
      <c r="I595" s="22">
        <v>25</v>
      </c>
      <c r="J595" s="50">
        <v>717.5</v>
      </c>
      <c r="K595" s="46">
        <f t="shared" si="96"/>
        <v>1774.9999999999998</v>
      </c>
      <c r="L595" s="32">
        <f t="shared" si="97"/>
        <v>275</v>
      </c>
      <c r="M595" s="58">
        <v>760</v>
      </c>
      <c r="N595" s="31">
        <f t="shared" si="98"/>
        <v>1772.5000000000002</v>
      </c>
      <c r="O595" s="31"/>
      <c r="P595" s="31">
        <f t="shared" si="99"/>
        <v>1477.5</v>
      </c>
      <c r="Q595" s="22">
        <f t="shared" si="100"/>
        <v>1502.5</v>
      </c>
      <c r="R595" s="22">
        <f t="shared" si="101"/>
        <v>3822.5</v>
      </c>
      <c r="S595" s="31">
        <f t="shared" si="95"/>
        <v>23497.5</v>
      </c>
      <c r="T595" s="33" t="s">
        <v>41</v>
      </c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</row>
    <row r="596" spans="1:563" s="9" customFormat="1" x14ac:dyDescent="0.25">
      <c r="A596" s="38">
        <v>590</v>
      </c>
      <c r="B596" s="19" t="s">
        <v>604</v>
      </c>
      <c r="C596" s="19" t="s">
        <v>859</v>
      </c>
      <c r="D596" s="19" t="s">
        <v>548</v>
      </c>
      <c r="E596" s="19" t="s">
        <v>790</v>
      </c>
      <c r="F596" s="20" t="s">
        <v>868</v>
      </c>
      <c r="G596" s="29">
        <v>85000</v>
      </c>
      <c r="H596" s="29">
        <v>7719.26</v>
      </c>
      <c r="I596" s="22">
        <v>25</v>
      </c>
      <c r="J596" s="50">
        <v>2439.5</v>
      </c>
      <c r="K596" s="46">
        <f t="shared" si="96"/>
        <v>6034.9999999999991</v>
      </c>
      <c r="L596" s="32">
        <v>851.51</v>
      </c>
      <c r="M596" s="58">
        <v>2584</v>
      </c>
      <c r="N596" s="31">
        <f t="shared" si="98"/>
        <v>6026.5</v>
      </c>
      <c r="O596" s="31"/>
      <c r="P596" s="31">
        <f t="shared" si="99"/>
        <v>5023.5</v>
      </c>
      <c r="Q596" s="22">
        <f t="shared" si="100"/>
        <v>12767.76</v>
      </c>
      <c r="R596" s="22">
        <f t="shared" si="101"/>
        <v>12913.009999999998</v>
      </c>
      <c r="S596" s="31">
        <f t="shared" si="95"/>
        <v>72232.240000000005</v>
      </c>
      <c r="T596" s="33" t="s">
        <v>41</v>
      </c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</row>
    <row r="597" spans="1:563" s="9" customFormat="1" x14ac:dyDescent="0.25">
      <c r="A597" s="38">
        <v>591</v>
      </c>
      <c r="B597" s="19" t="s">
        <v>550</v>
      </c>
      <c r="C597" s="19" t="s">
        <v>860</v>
      </c>
      <c r="D597" s="19" t="s">
        <v>548</v>
      </c>
      <c r="E597" s="19" t="s">
        <v>135</v>
      </c>
      <c r="F597" s="20" t="s">
        <v>868</v>
      </c>
      <c r="G597" s="29">
        <v>70000</v>
      </c>
      <c r="H597" s="29">
        <v>5025.38</v>
      </c>
      <c r="I597" s="22">
        <v>25</v>
      </c>
      <c r="J597" s="50">
        <v>2009</v>
      </c>
      <c r="K597" s="46">
        <f t="shared" si="96"/>
        <v>4970</v>
      </c>
      <c r="L597" s="32">
        <f t="shared" si="97"/>
        <v>770.00000000000011</v>
      </c>
      <c r="M597" s="58">
        <v>2128</v>
      </c>
      <c r="N597" s="31">
        <f t="shared" si="98"/>
        <v>4963</v>
      </c>
      <c r="O597" s="31"/>
      <c r="P597" s="31">
        <f t="shared" si="99"/>
        <v>4137</v>
      </c>
      <c r="Q597" s="22">
        <f t="shared" si="100"/>
        <v>9187.380000000001</v>
      </c>
      <c r="R597" s="22">
        <f t="shared" si="101"/>
        <v>10703</v>
      </c>
      <c r="S597" s="31">
        <f t="shared" si="95"/>
        <v>60812.619999999995</v>
      </c>
      <c r="T597" s="33" t="s">
        <v>41</v>
      </c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</row>
    <row r="598" spans="1:563" s="9" customFormat="1" x14ac:dyDescent="0.25">
      <c r="A598" s="38">
        <v>592</v>
      </c>
      <c r="B598" s="19" t="s">
        <v>551</v>
      </c>
      <c r="C598" s="19" t="s">
        <v>860</v>
      </c>
      <c r="D598" s="19" t="s">
        <v>548</v>
      </c>
      <c r="E598" s="19" t="s">
        <v>135</v>
      </c>
      <c r="F598" s="20" t="s">
        <v>868</v>
      </c>
      <c r="G598" s="29">
        <v>70000</v>
      </c>
      <c r="H598" s="29">
        <v>5368.48</v>
      </c>
      <c r="I598" s="22">
        <v>25</v>
      </c>
      <c r="J598" s="50">
        <v>2009</v>
      </c>
      <c r="K598" s="46">
        <f t="shared" si="96"/>
        <v>4970</v>
      </c>
      <c r="L598" s="32">
        <f t="shared" si="97"/>
        <v>770.00000000000011</v>
      </c>
      <c r="M598" s="58">
        <v>2128</v>
      </c>
      <c r="N598" s="31">
        <f t="shared" si="98"/>
        <v>4963</v>
      </c>
      <c r="O598" s="31"/>
      <c r="P598" s="31">
        <f t="shared" si="99"/>
        <v>4137</v>
      </c>
      <c r="Q598" s="22">
        <f t="shared" si="100"/>
        <v>9530.48</v>
      </c>
      <c r="R598" s="22">
        <f t="shared" si="101"/>
        <v>10703</v>
      </c>
      <c r="S598" s="31">
        <f t="shared" si="95"/>
        <v>60469.520000000004</v>
      </c>
      <c r="T598" s="33" t="s">
        <v>41</v>
      </c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</row>
    <row r="599" spans="1:563" s="9" customFormat="1" x14ac:dyDescent="0.25">
      <c r="A599" s="38">
        <v>593</v>
      </c>
      <c r="B599" s="19" t="s">
        <v>853</v>
      </c>
      <c r="C599" s="19" t="s">
        <v>859</v>
      </c>
      <c r="D599" s="19" t="s">
        <v>548</v>
      </c>
      <c r="E599" s="19" t="s">
        <v>64</v>
      </c>
      <c r="F599" s="20" t="s">
        <v>867</v>
      </c>
      <c r="G599" s="29">
        <v>25000</v>
      </c>
      <c r="H599" s="30">
        <v>0</v>
      </c>
      <c r="I599" s="22">
        <v>25</v>
      </c>
      <c r="J599" s="50">
        <v>717.5</v>
      </c>
      <c r="K599" s="46">
        <f t="shared" si="96"/>
        <v>1774.9999999999998</v>
      </c>
      <c r="L599" s="32">
        <f t="shared" si="97"/>
        <v>275</v>
      </c>
      <c r="M599" s="58">
        <v>760</v>
      </c>
      <c r="N599" s="31">
        <f t="shared" si="98"/>
        <v>1772.5000000000002</v>
      </c>
      <c r="O599" s="31"/>
      <c r="P599" s="31">
        <f t="shared" si="99"/>
        <v>1477.5</v>
      </c>
      <c r="Q599" s="22">
        <f t="shared" si="100"/>
        <v>1502.5</v>
      </c>
      <c r="R599" s="22">
        <f t="shared" si="101"/>
        <v>3822.5</v>
      </c>
      <c r="S599" s="31">
        <f t="shared" si="95"/>
        <v>23497.5</v>
      </c>
      <c r="T599" s="33" t="s">
        <v>41</v>
      </c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</row>
    <row r="600" spans="1:563" s="9" customFormat="1" x14ac:dyDescent="0.25">
      <c r="A600" s="38">
        <v>594</v>
      </c>
      <c r="B600" s="19" t="s">
        <v>575</v>
      </c>
      <c r="C600" s="19" t="s">
        <v>860</v>
      </c>
      <c r="D600" s="19" t="s">
        <v>603</v>
      </c>
      <c r="E600" s="19" t="s">
        <v>790</v>
      </c>
      <c r="F600" s="20" t="s">
        <v>868</v>
      </c>
      <c r="G600" s="21">
        <v>85000</v>
      </c>
      <c r="H600" s="21">
        <v>8576.99</v>
      </c>
      <c r="I600" s="22">
        <v>25</v>
      </c>
      <c r="J600" s="49">
        <v>2439.5</v>
      </c>
      <c r="K600" s="43">
        <f t="shared" si="96"/>
        <v>6034.9999999999991</v>
      </c>
      <c r="L600" s="32">
        <v>851.51</v>
      </c>
      <c r="M600" s="48">
        <v>2584</v>
      </c>
      <c r="N600" s="22">
        <f t="shared" si="98"/>
        <v>6026.5</v>
      </c>
      <c r="O600" s="22"/>
      <c r="P600" s="22">
        <f t="shared" si="99"/>
        <v>5023.5</v>
      </c>
      <c r="Q600" s="22">
        <f t="shared" si="100"/>
        <v>13625.49</v>
      </c>
      <c r="R600" s="22">
        <f t="shared" si="101"/>
        <v>12913.009999999998</v>
      </c>
      <c r="S600" s="22">
        <f t="shared" si="95"/>
        <v>71374.509999999995</v>
      </c>
      <c r="T600" s="33" t="s">
        <v>41</v>
      </c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</row>
    <row r="601" spans="1:563" s="9" customFormat="1" x14ac:dyDescent="0.25">
      <c r="A601" s="38">
        <v>595</v>
      </c>
      <c r="B601" s="19" t="s">
        <v>605</v>
      </c>
      <c r="C601" s="19" t="s">
        <v>859</v>
      </c>
      <c r="D601" s="19" t="s">
        <v>603</v>
      </c>
      <c r="E601" s="19" t="s">
        <v>135</v>
      </c>
      <c r="F601" s="20" t="s">
        <v>868</v>
      </c>
      <c r="G601" s="29">
        <v>70000</v>
      </c>
      <c r="H601" s="29">
        <v>5368.48</v>
      </c>
      <c r="I601" s="22">
        <v>25</v>
      </c>
      <c r="J601" s="50">
        <v>2009</v>
      </c>
      <c r="K601" s="46">
        <f t="shared" si="96"/>
        <v>4970</v>
      </c>
      <c r="L601" s="32">
        <f t="shared" si="97"/>
        <v>770.00000000000011</v>
      </c>
      <c r="M601" s="58">
        <v>2128</v>
      </c>
      <c r="N601" s="31">
        <f t="shared" si="98"/>
        <v>4963</v>
      </c>
      <c r="O601" s="31"/>
      <c r="P601" s="31">
        <f t="shared" si="99"/>
        <v>4137</v>
      </c>
      <c r="Q601" s="22">
        <f t="shared" si="100"/>
        <v>9530.48</v>
      </c>
      <c r="R601" s="22">
        <f t="shared" si="101"/>
        <v>10703</v>
      </c>
      <c r="S601" s="31">
        <f t="shared" si="95"/>
        <v>60469.520000000004</v>
      </c>
      <c r="T601" s="33" t="s">
        <v>41</v>
      </c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</row>
    <row r="602" spans="1:563" s="9" customFormat="1" x14ac:dyDescent="0.25">
      <c r="A602" s="38">
        <v>596</v>
      </c>
      <c r="B602" s="19" t="s">
        <v>608</v>
      </c>
      <c r="C602" s="19" t="s">
        <v>859</v>
      </c>
      <c r="D602" s="19" t="s">
        <v>603</v>
      </c>
      <c r="E602" s="19" t="s">
        <v>135</v>
      </c>
      <c r="F602" s="20" t="s">
        <v>868</v>
      </c>
      <c r="G602" s="29">
        <v>70000</v>
      </c>
      <c r="H602" s="29">
        <v>5368.48</v>
      </c>
      <c r="I602" s="22">
        <v>25</v>
      </c>
      <c r="J602" s="50">
        <v>2009</v>
      </c>
      <c r="K602" s="46">
        <f t="shared" si="96"/>
        <v>4970</v>
      </c>
      <c r="L602" s="32">
        <f t="shared" si="97"/>
        <v>770.00000000000011</v>
      </c>
      <c r="M602" s="58">
        <v>2128</v>
      </c>
      <c r="N602" s="31">
        <f t="shared" si="98"/>
        <v>4963</v>
      </c>
      <c r="O602" s="31"/>
      <c r="P602" s="31">
        <f t="shared" si="99"/>
        <v>4137</v>
      </c>
      <c r="Q602" s="22">
        <f t="shared" si="100"/>
        <v>9530.48</v>
      </c>
      <c r="R602" s="22">
        <f t="shared" si="101"/>
        <v>10703</v>
      </c>
      <c r="S602" s="31">
        <f t="shared" si="95"/>
        <v>60469.520000000004</v>
      </c>
      <c r="T602" s="33" t="s">
        <v>41</v>
      </c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</row>
    <row r="603" spans="1:563" s="9" customFormat="1" x14ac:dyDescent="0.25">
      <c r="A603" s="38">
        <v>597</v>
      </c>
      <c r="B603" s="19" t="s">
        <v>610</v>
      </c>
      <c r="C603" s="19" t="s">
        <v>860</v>
      </c>
      <c r="D603" s="19" t="s">
        <v>603</v>
      </c>
      <c r="E603" s="19" t="s">
        <v>135</v>
      </c>
      <c r="F603" s="20" t="s">
        <v>868</v>
      </c>
      <c r="G603" s="29">
        <v>70000</v>
      </c>
      <c r="H603" s="29">
        <v>5368.48</v>
      </c>
      <c r="I603" s="22">
        <v>25</v>
      </c>
      <c r="J603" s="50">
        <v>2009</v>
      </c>
      <c r="K603" s="46">
        <f t="shared" si="96"/>
        <v>4970</v>
      </c>
      <c r="L603" s="32">
        <f t="shared" si="97"/>
        <v>770.00000000000011</v>
      </c>
      <c r="M603" s="58">
        <v>2128</v>
      </c>
      <c r="N603" s="31">
        <f t="shared" si="98"/>
        <v>4963</v>
      </c>
      <c r="O603" s="31"/>
      <c r="P603" s="31">
        <f t="shared" si="99"/>
        <v>4137</v>
      </c>
      <c r="Q603" s="22">
        <f t="shared" si="100"/>
        <v>9530.48</v>
      </c>
      <c r="R603" s="22">
        <f t="shared" si="101"/>
        <v>10703</v>
      </c>
      <c r="S603" s="31">
        <f t="shared" si="95"/>
        <v>60469.520000000004</v>
      </c>
      <c r="T603" s="33" t="s">
        <v>41</v>
      </c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</row>
    <row r="604" spans="1:563" s="9" customFormat="1" x14ac:dyDescent="0.25">
      <c r="A604" s="38">
        <v>598</v>
      </c>
      <c r="B604" s="19" t="s">
        <v>442</v>
      </c>
      <c r="C604" s="19" t="s">
        <v>859</v>
      </c>
      <c r="D604" s="19" t="s">
        <v>603</v>
      </c>
      <c r="E604" s="19" t="s">
        <v>135</v>
      </c>
      <c r="F604" s="20" t="s">
        <v>868</v>
      </c>
      <c r="G604" s="21">
        <v>70000</v>
      </c>
      <c r="H604" s="21">
        <v>5025.38</v>
      </c>
      <c r="I604" s="22">
        <v>25</v>
      </c>
      <c r="J604" s="49">
        <v>2009</v>
      </c>
      <c r="K604" s="43">
        <f t="shared" si="96"/>
        <v>4970</v>
      </c>
      <c r="L604" s="32">
        <f t="shared" si="97"/>
        <v>770.00000000000011</v>
      </c>
      <c r="M604" s="48">
        <v>2128</v>
      </c>
      <c r="N604" s="22">
        <f t="shared" si="98"/>
        <v>4963</v>
      </c>
      <c r="O604" s="22"/>
      <c r="P604" s="22">
        <f t="shared" si="99"/>
        <v>4137</v>
      </c>
      <c r="Q604" s="22">
        <f t="shared" si="100"/>
        <v>9187.380000000001</v>
      </c>
      <c r="R604" s="22">
        <f t="shared" si="101"/>
        <v>10703</v>
      </c>
      <c r="S604" s="22">
        <f t="shared" si="95"/>
        <v>60812.619999999995</v>
      </c>
      <c r="T604" s="33" t="s">
        <v>41</v>
      </c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</row>
    <row r="605" spans="1:563" s="9" customFormat="1" x14ac:dyDescent="0.25">
      <c r="A605" s="38">
        <v>599</v>
      </c>
      <c r="B605" s="19" t="s">
        <v>612</v>
      </c>
      <c r="C605" s="19" t="s">
        <v>859</v>
      </c>
      <c r="D605" s="19" t="s">
        <v>603</v>
      </c>
      <c r="E605" s="19" t="s">
        <v>135</v>
      </c>
      <c r="F605" s="20" t="s">
        <v>868</v>
      </c>
      <c r="G605" s="29">
        <v>70000</v>
      </c>
      <c r="H605" s="29">
        <v>5368.48</v>
      </c>
      <c r="I605" s="22">
        <v>25</v>
      </c>
      <c r="J605" s="50">
        <v>2009</v>
      </c>
      <c r="K605" s="46">
        <f t="shared" si="96"/>
        <v>4970</v>
      </c>
      <c r="L605" s="32">
        <f t="shared" si="97"/>
        <v>770.00000000000011</v>
      </c>
      <c r="M605" s="58">
        <v>2128</v>
      </c>
      <c r="N605" s="31">
        <f t="shared" si="98"/>
        <v>4963</v>
      </c>
      <c r="O605" s="31"/>
      <c r="P605" s="31">
        <f t="shared" si="99"/>
        <v>4137</v>
      </c>
      <c r="Q605" s="22">
        <f t="shared" si="100"/>
        <v>9530.48</v>
      </c>
      <c r="R605" s="22">
        <f t="shared" si="101"/>
        <v>10703</v>
      </c>
      <c r="S605" s="31">
        <f t="shared" si="95"/>
        <v>60469.520000000004</v>
      </c>
      <c r="T605" s="33" t="s">
        <v>41</v>
      </c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</row>
    <row r="606" spans="1:563" s="9" customFormat="1" x14ac:dyDescent="0.25">
      <c r="A606" s="38">
        <v>600</v>
      </c>
      <c r="B606" s="19" t="s">
        <v>614</v>
      </c>
      <c r="C606" s="19" t="s">
        <v>859</v>
      </c>
      <c r="D606" s="19" t="s">
        <v>603</v>
      </c>
      <c r="E606" s="19" t="s">
        <v>135</v>
      </c>
      <c r="F606" s="20" t="s">
        <v>868</v>
      </c>
      <c r="G606" s="29">
        <v>70000</v>
      </c>
      <c r="H606" s="29">
        <v>5368.48</v>
      </c>
      <c r="I606" s="22">
        <v>25</v>
      </c>
      <c r="J606" s="50">
        <v>2009</v>
      </c>
      <c r="K606" s="46">
        <f t="shared" si="96"/>
        <v>4970</v>
      </c>
      <c r="L606" s="32">
        <f t="shared" si="97"/>
        <v>770.00000000000011</v>
      </c>
      <c r="M606" s="58">
        <v>2128</v>
      </c>
      <c r="N606" s="31">
        <f t="shared" si="98"/>
        <v>4963</v>
      </c>
      <c r="O606" s="31"/>
      <c r="P606" s="31">
        <f t="shared" si="99"/>
        <v>4137</v>
      </c>
      <c r="Q606" s="22">
        <f t="shared" si="100"/>
        <v>9530.48</v>
      </c>
      <c r="R606" s="22">
        <f t="shared" si="101"/>
        <v>10703</v>
      </c>
      <c r="S606" s="31">
        <f t="shared" si="95"/>
        <v>60469.520000000004</v>
      </c>
      <c r="T606" s="33" t="s">
        <v>41</v>
      </c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</row>
    <row r="607" spans="1:563" s="9" customFormat="1" x14ac:dyDescent="0.25">
      <c r="A607" s="38">
        <v>601</v>
      </c>
      <c r="B607" s="19" t="s">
        <v>613</v>
      </c>
      <c r="C607" s="19" t="s">
        <v>860</v>
      </c>
      <c r="D607" s="19" t="s">
        <v>603</v>
      </c>
      <c r="E607" s="19" t="s">
        <v>155</v>
      </c>
      <c r="F607" s="20" t="s">
        <v>868</v>
      </c>
      <c r="G607" s="29">
        <v>45000</v>
      </c>
      <c r="H607" s="60">
        <v>1148.33</v>
      </c>
      <c r="I607" s="22">
        <v>25</v>
      </c>
      <c r="J607" s="50">
        <v>1291.5</v>
      </c>
      <c r="K607" s="46">
        <f t="shared" si="96"/>
        <v>3194.9999999999995</v>
      </c>
      <c r="L607" s="32">
        <f t="shared" si="97"/>
        <v>495.00000000000006</v>
      </c>
      <c r="M607" s="58">
        <v>1368</v>
      </c>
      <c r="N607" s="31">
        <f t="shared" si="98"/>
        <v>3190.5</v>
      </c>
      <c r="O607" s="31"/>
      <c r="P607" s="31">
        <f t="shared" si="99"/>
        <v>2659.5</v>
      </c>
      <c r="Q607" s="22">
        <f t="shared" si="100"/>
        <v>3832.83</v>
      </c>
      <c r="R607" s="22">
        <f t="shared" si="101"/>
        <v>6880.5</v>
      </c>
      <c r="S607" s="31">
        <f t="shared" si="95"/>
        <v>41167.17</v>
      </c>
      <c r="T607" s="33" t="s">
        <v>41</v>
      </c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</row>
    <row r="608" spans="1:563" s="9" customFormat="1" x14ac:dyDescent="0.25">
      <c r="A608" s="38">
        <v>602</v>
      </c>
      <c r="B608" s="19" t="s">
        <v>606</v>
      </c>
      <c r="C608" s="19" t="s">
        <v>859</v>
      </c>
      <c r="D608" s="19" t="s">
        <v>603</v>
      </c>
      <c r="E608" s="19" t="s">
        <v>99</v>
      </c>
      <c r="F608" s="20" t="s">
        <v>868</v>
      </c>
      <c r="G608" s="29">
        <v>25000</v>
      </c>
      <c r="H608" s="30">
        <v>0</v>
      </c>
      <c r="I608" s="22">
        <v>25</v>
      </c>
      <c r="J608" s="50">
        <v>717.5</v>
      </c>
      <c r="K608" s="46">
        <f t="shared" si="96"/>
        <v>1774.9999999999998</v>
      </c>
      <c r="L608" s="32">
        <f t="shared" si="97"/>
        <v>275</v>
      </c>
      <c r="M608" s="58">
        <v>760</v>
      </c>
      <c r="N608" s="31">
        <f t="shared" si="98"/>
        <v>1772.5000000000002</v>
      </c>
      <c r="O608" s="31"/>
      <c r="P608" s="31">
        <f t="shared" si="99"/>
        <v>1477.5</v>
      </c>
      <c r="Q608" s="22">
        <f t="shared" si="100"/>
        <v>1502.5</v>
      </c>
      <c r="R608" s="22">
        <f t="shared" si="101"/>
        <v>3822.5</v>
      </c>
      <c r="S608" s="31">
        <f t="shared" si="95"/>
        <v>23497.5</v>
      </c>
      <c r="T608" s="33" t="s">
        <v>41</v>
      </c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</row>
    <row r="609" spans="1:563" s="9" customFormat="1" x14ac:dyDescent="0.25">
      <c r="A609" s="38">
        <v>603</v>
      </c>
      <c r="B609" s="19" t="s">
        <v>609</v>
      </c>
      <c r="C609" s="19" t="s">
        <v>860</v>
      </c>
      <c r="D609" s="19" t="s">
        <v>603</v>
      </c>
      <c r="E609" s="19" t="s">
        <v>65</v>
      </c>
      <c r="F609" s="20" t="s">
        <v>863</v>
      </c>
      <c r="G609" s="29">
        <v>18000</v>
      </c>
      <c r="H609" s="30">
        <v>0</v>
      </c>
      <c r="I609" s="22">
        <v>25</v>
      </c>
      <c r="J609" s="50">
        <v>516.6</v>
      </c>
      <c r="K609" s="46">
        <f t="shared" si="96"/>
        <v>1277.9999999999998</v>
      </c>
      <c r="L609" s="32">
        <f t="shared" si="97"/>
        <v>198.00000000000003</v>
      </c>
      <c r="M609" s="58">
        <v>547.20000000000005</v>
      </c>
      <c r="N609" s="31">
        <f t="shared" si="98"/>
        <v>1276.2</v>
      </c>
      <c r="O609" s="31"/>
      <c r="P609" s="31">
        <f t="shared" si="99"/>
        <v>1063.8000000000002</v>
      </c>
      <c r="Q609" s="22">
        <f t="shared" si="100"/>
        <v>1088.8000000000002</v>
      </c>
      <c r="R609" s="22">
        <f t="shared" si="101"/>
        <v>2752.2</v>
      </c>
      <c r="S609" s="31">
        <f t="shared" si="95"/>
        <v>16911.2</v>
      </c>
      <c r="T609" s="33" t="s">
        <v>41</v>
      </c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</row>
    <row r="610" spans="1:563" s="9" customFormat="1" x14ac:dyDescent="0.25">
      <c r="A610" s="38">
        <v>604</v>
      </c>
      <c r="B610" s="19" t="s">
        <v>884</v>
      </c>
      <c r="C610" s="19" t="s">
        <v>859</v>
      </c>
      <c r="D610" s="19" t="s">
        <v>603</v>
      </c>
      <c r="E610" s="19" t="s">
        <v>171</v>
      </c>
      <c r="F610" s="20" t="s">
        <v>863</v>
      </c>
      <c r="G610" s="29">
        <v>16000</v>
      </c>
      <c r="H610" s="19">
        <v>0</v>
      </c>
      <c r="I610" s="22">
        <v>25</v>
      </c>
      <c r="J610" s="50">
        <v>459.2</v>
      </c>
      <c r="K610" s="46">
        <f t="shared" si="96"/>
        <v>1136</v>
      </c>
      <c r="L610" s="32">
        <f t="shared" si="97"/>
        <v>176.00000000000003</v>
      </c>
      <c r="M610" s="58">
        <v>486.4</v>
      </c>
      <c r="N610" s="31">
        <f t="shared" si="98"/>
        <v>1134.4000000000001</v>
      </c>
      <c r="O610" s="31"/>
      <c r="P610" s="31">
        <f t="shared" si="99"/>
        <v>945.59999999999991</v>
      </c>
      <c r="Q610" s="22">
        <f t="shared" si="100"/>
        <v>970.59999999999991</v>
      </c>
      <c r="R610" s="22">
        <f t="shared" si="101"/>
        <v>2446.4</v>
      </c>
      <c r="S610" s="31">
        <f t="shared" si="95"/>
        <v>15029.4</v>
      </c>
      <c r="T610" s="33" t="s">
        <v>41</v>
      </c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</row>
    <row r="611" spans="1:563" s="9" customFormat="1" x14ac:dyDescent="0.25">
      <c r="A611" s="38">
        <v>605</v>
      </c>
      <c r="B611" s="19" t="s">
        <v>481</v>
      </c>
      <c r="C611" s="19" t="s">
        <v>859</v>
      </c>
      <c r="D611" s="19" t="s">
        <v>603</v>
      </c>
      <c r="E611" s="19" t="s">
        <v>793</v>
      </c>
      <c r="F611" s="20" t="s">
        <v>868</v>
      </c>
      <c r="G611" s="21">
        <v>75000</v>
      </c>
      <c r="H611" s="21">
        <v>6309.38</v>
      </c>
      <c r="I611" s="22">
        <v>25</v>
      </c>
      <c r="J611" s="49">
        <v>2152.5</v>
      </c>
      <c r="K611" s="43">
        <f t="shared" si="96"/>
        <v>5324.9999999999991</v>
      </c>
      <c r="L611" s="32">
        <f t="shared" si="97"/>
        <v>825.00000000000011</v>
      </c>
      <c r="M611" s="48">
        <v>2280</v>
      </c>
      <c r="N611" s="22">
        <f t="shared" si="98"/>
        <v>5317.5</v>
      </c>
      <c r="O611" s="22"/>
      <c r="P611" s="22">
        <f t="shared" si="99"/>
        <v>4432.5</v>
      </c>
      <c r="Q611" s="22">
        <f t="shared" si="100"/>
        <v>10766.880000000001</v>
      </c>
      <c r="R611" s="22">
        <f t="shared" si="101"/>
        <v>11467.5</v>
      </c>
      <c r="S611" s="22">
        <f t="shared" si="95"/>
        <v>64233.119999999995</v>
      </c>
      <c r="T611" s="33" t="s">
        <v>41</v>
      </c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</row>
    <row r="612" spans="1:563" s="9" customFormat="1" x14ac:dyDescent="0.25">
      <c r="A612" s="38">
        <v>606</v>
      </c>
      <c r="B612" s="19" t="s">
        <v>607</v>
      </c>
      <c r="C612" s="19" t="s">
        <v>859</v>
      </c>
      <c r="D612" s="19" t="s">
        <v>603</v>
      </c>
      <c r="E612" s="19" t="s">
        <v>171</v>
      </c>
      <c r="F612" s="20" t="s">
        <v>863</v>
      </c>
      <c r="G612" s="29">
        <v>16000</v>
      </c>
      <c r="H612" s="30">
        <v>0</v>
      </c>
      <c r="I612" s="22">
        <v>25</v>
      </c>
      <c r="J612" s="50">
        <v>459.2</v>
      </c>
      <c r="K612" s="46">
        <f t="shared" si="96"/>
        <v>1136</v>
      </c>
      <c r="L612" s="32">
        <f t="shared" si="97"/>
        <v>176.00000000000003</v>
      </c>
      <c r="M612" s="58">
        <v>486.4</v>
      </c>
      <c r="N612" s="31">
        <f t="shared" si="98"/>
        <v>1134.4000000000001</v>
      </c>
      <c r="O612" s="31"/>
      <c r="P612" s="31">
        <f t="shared" si="99"/>
        <v>945.59999999999991</v>
      </c>
      <c r="Q612" s="22">
        <f t="shared" si="100"/>
        <v>970.59999999999991</v>
      </c>
      <c r="R612" s="22">
        <f t="shared" si="101"/>
        <v>2446.4</v>
      </c>
      <c r="S612" s="31">
        <f t="shared" si="95"/>
        <v>15029.4</v>
      </c>
      <c r="T612" s="33" t="s">
        <v>41</v>
      </c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</row>
    <row r="613" spans="1:563" s="9" customFormat="1" x14ac:dyDescent="0.25">
      <c r="A613" s="38">
        <v>607</v>
      </c>
      <c r="B613" s="19" t="s">
        <v>554</v>
      </c>
      <c r="C613" s="19" t="s">
        <v>859</v>
      </c>
      <c r="D613" s="19" t="s">
        <v>319</v>
      </c>
      <c r="E613" s="19" t="s">
        <v>790</v>
      </c>
      <c r="F613" s="20" t="s">
        <v>868</v>
      </c>
      <c r="G613" s="21">
        <v>85000</v>
      </c>
      <c r="H613" s="21">
        <v>8148.13</v>
      </c>
      <c r="I613" s="22">
        <v>25</v>
      </c>
      <c r="J613" s="49">
        <v>2439.5</v>
      </c>
      <c r="K613" s="43">
        <f t="shared" si="96"/>
        <v>6034.9999999999991</v>
      </c>
      <c r="L613" s="32">
        <v>851.51</v>
      </c>
      <c r="M613" s="48">
        <v>2584</v>
      </c>
      <c r="N613" s="22">
        <f t="shared" si="98"/>
        <v>6026.5</v>
      </c>
      <c r="O613" s="22"/>
      <c r="P613" s="22">
        <f t="shared" si="99"/>
        <v>5023.5</v>
      </c>
      <c r="Q613" s="22">
        <f t="shared" si="100"/>
        <v>13196.630000000001</v>
      </c>
      <c r="R613" s="22">
        <f t="shared" si="101"/>
        <v>12913.009999999998</v>
      </c>
      <c r="S613" s="22">
        <f t="shared" si="95"/>
        <v>71803.37</v>
      </c>
      <c r="T613" s="33" t="s">
        <v>41</v>
      </c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</row>
    <row r="614" spans="1:563" s="9" customFormat="1" x14ac:dyDescent="0.25">
      <c r="A614" s="38">
        <v>608</v>
      </c>
      <c r="B614" s="19" t="s">
        <v>586</v>
      </c>
      <c r="C614" s="19" t="s">
        <v>860</v>
      </c>
      <c r="D614" s="19" t="s">
        <v>319</v>
      </c>
      <c r="E614" s="19" t="s">
        <v>135</v>
      </c>
      <c r="F614" s="20" t="s">
        <v>868</v>
      </c>
      <c r="G614" s="29">
        <v>70000</v>
      </c>
      <c r="H614" s="29">
        <v>5368.48</v>
      </c>
      <c r="I614" s="22">
        <v>25</v>
      </c>
      <c r="J614" s="50">
        <v>2009</v>
      </c>
      <c r="K614" s="46">
        <f t="shared" si="96"/>
        <v>4970</v>
      </c>
      <c r="L614" s="32">
        <f t="shared" si="97"/>
        <v>770.00000000000011</v>
      </c>
      <c r="M614" s="58">
        <v>2128</v>
      </c>
      <c r="N614" s="31">
        <f t="shared" si="98"/>
        <v>4963</v>
      </c>
      <c r="O614" s="31"/>
      <c r="P614" s="31">
        <f t="shared" si="99"/>
        <v>4137</v>
      </c>
      <c r="Q614" s="22">
        <f t="shared" si="100"/>
        <v>9530.48</v>
      </c>
      <c r="R614" s="22">
        <f t="shared" si="101"/>
        <v>10703</v>
      </c>
      <c r="S614" s="31">
        <f t="shared" si="95"/>
        <v>60469.520000000004</v>
      </c>
      <c r="T614" s="33" t="s">
        <v>41</v>
      </c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</row>
    <row r="615" spans="1:563" s="9" customFormat="1" x14ac:dyDescent="0.25">
      <c r="A615" s="38">
        <v>609</v>
      </c>
      <c r="B615" s="19" t="s">
        <v>587</v>
      </c>
      <c r="C615" s="19" t="s">
        <v>860</v>
      </c>
      <c r="D615" s="19" t="s">
        <v>319</v>
      </c>
      <c r="E615" s="19" t="s">
        <v>135</v>
      </c>
      <c r="F615" s="20" t="s">
        <v>868</v>
      </c>
      <c r="G615" s="29">
        <v>70000</v>
      </c>
      <c r="H615" s="29">
        <v>5368.48</v>
      </c>
      <c r="I615" s="22">
        <v>25</v>
      </c>
      <c r="J615" s="50">
        <v>2009</v>
      </c>
      <c r="K615" s="46">
        <f t="shared" si="96"/>
        <v>4970</v>
      </c>
      <c r="L615" s="32">
        <f t="shared" si="97"/>
        <v>770.00000000000011</v>
      </c>
      <c r="M615" s="58">
        <v>2128</v>
      </c>
      <c r="N615" s="31">
        <f t="shared" si="98"/>
        <v>4963</v>
      </c>
      <c r="O615" s="31"/>
      <c r="P615" s="31">
        <f t="shared" si="99"/>
        <v>4137</v>
      </c>
      <c r="Q615" s="22">
        <f t="shared" si="100"/>
        <v>9530.48</v>
      </c>
      <c r="R615" s="22">
        <f t="shared" si="101"/>
        <v>10703</v>
      </c>
      <c r="S615" s="31">
        <f t="shared" si="95"/>
        <v>60469.520000000004</v>
      </c>
      <c r="T615" s="33" t="s">
        <v>41</v>
      </c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</row>
    <row r="616" spans="1:563" s="9" customFormat="1" x14ac:dyDescent="0.25">
      <c r="A616" s="38">
        <v>610</v>
      </c>
      <c r="B616" s="19" t="s">
        <v>588</v>
      </c>
      <c r="C616" s="19" t="s">
        <v>859</v>
      </c>
      <c r="D616" s="19" t="s">
        <v>319</v>
      </c>
      <c r="E616" s="19" t="s">
        <v>135</v>
      </c>
      <c r="F616" s="20" t="s">
        <v>868</v>
      </c>
      <c r="G616" s="29">
        <v>70000</v>
      </c>
      <c r="H616" s="29">
        <v>5368.48</v>
      </c>
      <c r="I616" s="22">
        <v>25</v>
      </c>
      <c r="J616" s="50">
        <v>2009</v>
      </c>
      <c r="K616" s="46">
        <f t="shared" si="96"/>
        <v>4970</v>
      </c>
      <c r="L616" s="32">
        <f t="shared" si="97"/>
        <v>770.00000000000011</v>
      </c>
      <c r="M616" s="58">
        <v>2128</v>
      </c>
      <c r="N616" s="31">
        <f t="shared" si="98"/>
        <v>4963</v>
      </c>
      <c r="O616" s="31"/>
      <c r="P616" s="31">
        <f t="shared" si="99"/>
        <v>4137</v>
      </c>
      <c r="Q616" s="22">
        <f t="shared" si="100"/>
        <v>9530.48</v>
      </c>
      <c r="R616" s="22">
        <f t="shared" si="101"/>
        <v>10703</v>
      </c>
      <c r="S616" s="31">
        <f t="shared" si="95"/>
        <v>60469.520000000004</v>
      </c>
      <c r="T616" s="33" t="s">
        <v>41</v>
      </c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</row>
    <row r="617" spans="1:563" s="9" customFormat="1" x14ac:dyDescent="0.25">
      <c r="A617" s="38">
        <v>611</v>
      </c>
      <c r="B617" s="19" t="s">
        <v>591</v>
      </c>
      <c r="C617" s="19" t="s">
        <v>860</v>
      </c>
      <c r="D617" s="19" t="s">
        <v>319</v>
      </c>
      <c r="E617" s="19" t="s">
        <v>135</v>
      </c>
      <c r="F617" s="20" t="s">
        <v>868</v>
      </c>
      <c r="G617" s="29">
        <v>70000</v>
      </c>
      <c r="H617" s="29">
        <v>5368.48</v>
      </c>
      <c r="I617" s="22">
        <v>25</v>
      </c>
      <c r="J617" s="50">
        <v>2009</v>
      </c>
      <c r="K617" s="46">
        <f t="shared" si="96"/>
        <v>4970</v>
      </c>
      <c r="L617" s="32">
        <f t="shared" si="97"/>
        <v>770.00000000000011</v>
      </c>
      <c r="M617" s="58">
        <v>2128</v>
      </c>
      <c r="N617" s="31">
        <f t="shared" si="98"/>
        <v>4963</v>
      </c>
      <c r="O617" s="31"/>
      <c r="P617" s="31">
        <f t="shared" si="99"/>
        <v>4137</v>
      </c>
      <c r="Q617" s="22">
        <f t="shared" si="100"/>
        <v>9530.48</v>
      </c>
      <c r="R617" s="22">
        <f t="shared" si="101"/>
        <v>10703</v>
      </c>
      <c r="S617" s="31">
        <f t="shared" si="95"/>
        <v>60469.520000000004</v>
      </c>
      <c r="T617" s="33" t="s">
        <v>41</v>
      </c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</row>
    <row r="618" spans="1:563" s="9" customFormat="1" x14ac:dyDescent="0.25">
      <c r="A618" s="38">
        <v>612</v>
      </c>
      <c r="B618" s="19" t="s">
        <v>592</v>
      </c>
      <c r="C618" s="19" t="s">
        <v>860</v>
      </c>
      <c r="D618" s="19" t="s">
        <v>319</v>
      </c>
      <c r="E618" s="19" t="s">
        <v>135</v>
      </c>
      <c r="F618" s="20" t="s">
        <v>868</v>
      </c>
      <c r="G618" s="29">
        <v>70000</v>
      </c>
      <c r="H618" s="29">
        <v>5025.38</v>
      </c>
      <c r="I618" s="22">
        <v>25</v>
      </c>
      <c r="J618" s="50">
        <v>2009</v>
      </c>
      <c r="K618" s="46">
        <f t="shared" si="96"/>
        <v>4970</v>
      </c>
      <c r="L618" s="32">
        <f t="shared" si="97"/>
        <v>770.00000000000011</v>
      </c>
      <c r="M618" s="58">
        <v>2128</v>
      </c>
      <c r="N618" s="31">
        <f t="shared" si="98"/>
        <v>4963</v>
      </c>
      <c r="O618" s="31"/>
      <c r="P618" s="31">
        <f t="shared" si="99"/>
        <v>4137</v>
      </c>
      <c r="Q618" s="22">
        <f t="shared" si="100"/>
        <v>9187.380000000001</v>
      </c>
      <c r="R618" s="22">
        <f t="shared" si="101"/>
        <v>10703</v>
      </c>
      <c r="S618" s="31">
        <f t="shared" si="95"/>
        <v>60812.619999999995</v>
      </c>
      <c r="T618" s="33" t="s">
        <v>41</v>
      </c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</row>
    <row r="619" spans="1:563" s="9" customFormat="1" x14ac:dyDescent="0.25">
      <c r="A619" s="38">
        <v>613</v>
      </c>
      <c r="B619" s="19" t="s">
        <v>896</v>
      </c>
      <c r="C619" s="19" t="s">
        <v>860</v>
      </c>
      <c r="D619" s="19" t="s">
        <v>319</v>
      </c>
      <c r="E619" s="19" t="s">
        <v>897</v>
      </c>
      <c r="F619" s="20" t="s">
        <v>863</v>
      </c>
      <c r="G619" s="29">
        <v>46000</v>
      </c>
      <c r="H619" s="29">
        <v>1032.1400000000001</v>
      </c>
      <c r="I619" s="22">
        <v>25</v>
      </c>
      <c r="J619" s="50">
        <v>1320.2</v>
      </c>
      <c r="K619" s="46">
        <f t="shared" si="96"/>
        <v>3265.9999999999995</v>
      </c>
      <c r="L619" s="32">
        <f t="shared" si="97"/>
        <v>506.00000000000006</v>
      </c>
      <c r="M619" s="58">
        <v>1398.4</v>
      </c>
      <c r="N619" s="31">
        <f t="shared" si="98"/>
        <v>3261.4</v>
      </c>
      <c r="O619" s="31"/>
      <c r="P619" s="31">
        <f t="shared" si="99"/>
        <v>2718.6000000000004</v>
      </c>
      <c r="Q619" s="22">
        <f t="shared" si="100"/>
        <v>3775.7400000000002</v>
      </c>
      <c r="R619" s="22">
        <f t="shared" si="101"/>
        <v>7033.4</v>
      </c>
      <c r="S619" s="22">
        <f t="shared" si="95"/>
        <v>42224.26</v>
      </c>
      <c r="T619" s="33" t="s">
        <v>41</v>
      </c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</row>
    <row r="620" spans="1:563" s="9" customFormat="1" x14ac:dyDescent="0.25">
      <c r="A620" s="38">
        <v>614</v>
      </c>
      <c r="B620" s="19" t="s">
        <v>582</v>
      </c>
      <c r="C620" s="19" t="s">
        <v>860</v>
      </c>
      <c r="D620" s="19" t="s">
        <v>319</v>
      </c>
      <c r="E620" s="19" t="s">
        <v>155</v>
      </c>
      <c r="F620" s="20" t="s">
        <v>868</v>
      </c>
      <c r="G620" s="29">
        <v>45000</v>
      </c>
      <c r="H620" s="60">
        <v>891.01</v>
      </c>
      <c r="I620" s="22">
        <v>25</v>
      </c>
      <c r="J620" s="50">
        <v>1291.5</v>
      </c>
      <c r="K620" s="46">
        <f t="shared" si="96"/>
        <v>3194.9999999999995</v>
      </c>
      <c r="L620" s="32">
        <f t="shared" si="97"/>
        <v>495.00000000000006</v>
      </c>
      <c r="M620" s="58">
        <v>1368</v>
      </c>
      <c r="N620" s="31">
        <f t="shared" si="98"/>
        <v>3190.5</v>
      </c>
      <c r="O620" s="31"/>
      <c r="P620" s="31">
        <f t="shared" si="99"/>
        <v>2659.5</v>
      </c>
      <c r="Q620" s="22">
        <f t="shared" si="100"/>
        <v>3575.51</v>
      </c>
      <c r="R620" s="22">
        <f t="shared" si="101"/>
        <v>6880.5</v>
      </c>
      <c r="S620" s="31">
        <f t="shared" ref="S620:S680" si="102">+G620-Q620</f>
        <v>41424.49</v>
      </c>
      <c r="T620" s="33" t="s">
        <v>41</v>
      </c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</row>
    <row r="621" spans="1:563" s="9" customFormat="1" x14ac:dyDescent="0.25">
      <c r="A621" s="38">
        <v>615</v>
      </c>
      <c r="B621" s="19" t="s">
        <v>583</v>
      </c>
      <c r="C621" s="19" t="s">
        <v>859</v>
      </c>
      <c r="D621" s="19" t="s">
        <v>319</v>
      </c>
      <c r="E621" s="19" t="s">
        <v>99</v>
      </c>
      <c r="F621" s="20" t="s">
        <v>868</v>
      </c>
      <c r="G621" s="29">
        <v>25000</v>
      </c>
      <c r="H621" s="30">
        <v>0</v>
      </c>
      <c r="I621" s="22">
        <v>25</v>
      </c>
      <c r="J621" s="50">
        <v>717.5</v>
      </c>
      <c r="K621" s="46">
        <f t="shared" si="96"/>
        <v>1774.9999999999998</v>
      </c>
      <c r="L621" s="32">
        <f t="shared" si="97"/>
        <v>275</v>
      </c>
      <c r="M621" s="58">
        <v>760</v>
      </c>
      <c r="N621" s="31">
        <f t="shared" si="98"/>
        <v>1772.5000000000002</v>
      </c>
      <c r="O621" s="31"/>
      <c r="P621" s="31">
        <f t="shared" si="99"/>
        <v>1477.5</v>
      </c>
      <c r="Q621" s="22">
        <f t="shared" si="100"/>
        <v>1502.5</v>
      </c>
      <c r="R621" s="22">
        <f t="shared" si="101"/>
        <v>3822.5</v>
      </c>
      <c r="S621" s="31">
        <f t="shared" si="102"/>
        <v>23497.5</v>
      </c>
      <c r="T621" s="33" t="s">
        <v>41</v>
      </c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</row>
    <row r="622" spans="1:563" s="9" customFormat="1" x14ac:dyDescent="0.25">
      <c r="A622" s="38">
        <v>616</v>
      </c>
      <c r="B622" s="19" t="s">
        <v>584</v>
      </c>
      <c r="C622" s="19" t="s">
        <v>859</v>
      </c>
      <c r="D622" s="19" t="s">
        <v>319</v>
      </c>
      <c r="E622" s="19" t="s">
        <v>99</v>
      </c>
      <c r="F622" s="20" t="s">
        <v>868</v>
      </c>
      <c r="G622" s="29">
        <v>25000</v>
      </c>
      <c r="H622" s="30">
        <v>0</v>
      </c>
      <c r="I622" s="22">
        <v>25</v>
      </c>
      <c r="J622" s="50">
        <v>717.5</v>
      </c>
      <c r="K622" s="46">
        <f t="shared" si="96"/>
        <v>1774.9999999999998</v>
      </c>
      <c r="L622" s="32">
        <f t="shared" si="97"/>
        <v>275</v>
      </c>
      <c r="M622" s="58">
        <v>760</v>
      </c>
      <c r="N622" s="31">
        <f t="shared" si="98"/>
        <v>1772.5000000000002</v>
      </c>
      <c r="O622" s="31"/>
      <c r="P622" s="31">
        <f t="shared" si="99"/>
        <v>1477.5</v>
      </c>
      <c r="Q622" s="22">
        <f t="shared" si="100"/>
        <v>1502.5</v>
      </c>
      <c r="R622" s="22">
        <f t="shared" si="101"/>
        <v>3822.5</v>
      </c>
      <c r="S622" s="31">
        <f t="shared" si="102"/>
        <v>23497.5</v>
      </c>
      <c r="T622" s="33" t="s">
        <v>41</v>
      </c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</row>
    <row r="623" spans="1:563" s="9" customFormat="1" x14ac:dyDescent="0.25">
      <c r="A623" s="38">
        <v>617</v>
      </c>
      <c r="B623" s="19" t="s">
        <v>585</v>
      </c>
      <c r="C623" s="19" t="s">
        <v>860</v>
      </c>
      <c r="D623" s="19" t="s">
        <v>319</v>
      </c>
      <c r="E623" s="19" t="s">
        <v>35</v>
      </c>
      <c r="F623" s="20" t="s">
        <v>868</v>
      </c>
      <c r="G623" s="29">
        <v>25000</v>
      </c>
      <c r="H623" s="30">
        <v>0</v>
      </c>
      <c r="I623" s="22">
        <v>25</v>
      </c>
      <c r="J623" s="50">
        <v>717.5</v>
      </c>
      <c r="K623" s="46">
        <f t="shared" ref="K623:K683" si="103">+G623*7.1%</f>
        <v>1774.9999999999998</v>
      </c>
      <c r="L623" s="32">
        <f t="shared" ref="L623:L683" si="104">+G623*1.1%</f>
        <v>275</v>
      </c>
      <c r="M623" s="58">
        <v>760</v>
      </c>
      <c r="N623" s="31">
        <f t="shared" ref="N623:N683" si="105">+G623*7.09%</f>
        <v>1772.5000000000002</v>
      </c>
      <c r="O623" s="31"/>
      <c r="P623" s="31">
        <f t="shared" si="99"/>
        <v>1477.5</v>
      </c>
      <c r="Q623" s="22">
        <f t="shared" si="100"/>
        <v>1502.5</v>
      </c>
      <c r="R623" s="22">
        <f t="shared" si="101"/>
        <v>3822.5</v>
      </c>
      <c r="S623" s="31">
        <f t="shared" si="102"/>
        <v>23497.5</v>
      </c>
      <c r="T623" s="33" t="s">
        <v>41</v>
      </c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</row>
    <row r="624" spans="1:563" s="9" customFormat="1" x14ac:dyDescent="0.25">
      <c r="A624" s="38">
        <v>618</v>
      </c>
      <c r="B624" s="19" t="s">
        <v>589</v>
      </c>
      <c r="C624" s="19" t="s">
        <v>860</v>
      </c>
      <c r="D624" s="19" t="s">
        <v>319</v>
      </c>
      <c r="E624" s="19" t="s">
        <v>65</v>
      </c>
      <c r="F624" s="20" t="s">
        <v>863</v>
      </c>
      <c r="G624" s="29">
        <v>18000</v>
      </c>
      <c r="H624" s="30">
        <v>0</v>
      </c>
      <c r="I624" s="22">
        <v>25</v>
      </c>
      <c r="J624" s="50">
        <v>516.6</v>
      </c>
      <c r="K624" s="46">
        <f t="shared" si="103"/>
        <v>1277.9999999999998</v>
      </c>
      <c r="L624" s="32">
        <f t="shared" si="104"/>
        <v>198.00000000000003</v>
      </c>
      <c r="M624" s="58">
        <v>547.20000000000005</v>
      </c>
      <c r="N624" s="31">
        <f t="shared" si="105"/>
        <v>1276.2</v>
      </c>
      <c r="O624" s="31"/>
      <c r="P624" s="31">
        <f t="shared" si="99"/>
        <v>1063.8000000000002</v>
      </c>
      <c r="Q624" s="22">
        <f t="shared" si="100"/>
        <v>1088.8000000000002</v>
      </c>
      <c r="R624" s="22">
        <f t="shared" si="101"/>
        <v>2752.2</v>
      </c>
      <c r="S624" s="31">
        <f t="shared" si="102"/>
        <v>16911.2</v>
      </c>
      <c r="T624" s="33" t="s">
        <v>41</v>
      </c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</row>
    <row r="625" spans="1:563" s="9" customFormat="1" x14ac:dyDescent="0.25">
      <c r="A625" s="38">
        <v>619</v>
      </c>
      <c r="B625" s="19" t="s">
        <v>1006</v>
      </c>
      <c r="C625" s="19" t="s">
        <v>860</v>
      </c>
      <c r="D625" s="19" t="s">
        <v>319</v>
      </c>
      <c r="E625" s="19" t="s">
        <v>1007</v>
      </c>
      <c r="F625" s="20" t="s">
        <v>863</v>
      </c>
      <c r="G625" s="29">
        <v>18000</v>
      </c>
      <c r="H625" s="19">
        <v>0</v>
      </c>
      <c r="I625" s="22">
        <v>25</v>
      </c>
      <c r="J625" s="50">
        <v>516.6</v>
      </c>
      <c r="K625" s="46">
        <f t="shared" si="103"/>
        <v>1277.9999999999998</v>
      </c>
      <c r="L625" s="32">
        <f t="shared" si="104"/>
        <v>198.00000000000003</v>
      </c>
      <c r="M625" s="58">
        <v>547.20000000000005</v>
      </c>
      <c r="N625" s="31">
        <f t="shared" si="105"/>
        <v>1276.2</v>
      </c>
      <c r="O625" s="31"/>
      <c r="P625" s="31">
        <f t="shared" si="99"/>
        <v>1063.8000000000002</v>
      </c>
      <c r="Q625" s="22">
        <f t="shared" si="100"/>
        <v>1088.8000000000002</v>
      </c>
      <c r="R625" s="22">
        <f t="shared" si="101"/>
        <v>2752.2</v>
      </c>
      <c r="S625" s="31">
        <f t="shared" si="102"/>
        <v>16911.2</v>
      </c>
      <c r="T625" s="33" t="s">
        <v>41</v>
      </c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</row>
    <row r="626" spans="1:563" s="9" customFormat="1" x14ac:dyDescent="0.25">
      <c r="A626" s="38">
        <v>620</v>
      </c>
      <c r="B626" s="19" t="s">
        <v>597</v>
      </c>
      <c r="C626" s="19" t="s">
        <v>860</v>
      </c>
      <c r="D626" s="19" t="s">
        <v>593</v>
      </c>
      <c r="E626" s="19" t="s">
        <v>155</v>
      </c>
      <c r="F626" s="20" t="s">
        <v>868</v>
      </c>
      <c r="G626" s="29">
        <v>45000</v>
      </c>
      <c r="H626" s="60">
        <v>891.01</v>
      </c>
      <c r="I626" s="22">
        <v>25</v>
      </c>
      <c r="J626" s="50">
        <v>1291.5</v>
      </c>
      <c r="K626" s="46">
        <f t="shared" si="103"/>
        <v>3194.9999999999995</v>
      </c>
      <c r="L626" s="32">
        <f t="shared" si="104"/>
        <v>495.00000000000006</v>
      </c>
      <c r="M626" s="58">
        <v>1368</v>
      </c>
      <c r="N626" s="31">
        <f t="shared" si="105"/>
        <v>3190.5</v>
      </c>
      <c r="O626" s="31"/>
      <c r="P626" s="31">
        <f t="shared" ref="P626:P686" si="106">+J626+M626</f>
        <v>2659.5</v>
      </c>
      <c r="Q626" s="22">
        <f t="shared" si="100"/>
        <v>3575.51</v>
      </c>
      <c r="R626" s="22">
        <f t="shared" si="101"/>
        <v>6880.5</v>
      </c>
      <c r="S626" s="31">
        <f t="shared" si="102"/>
        <v>41424.49</v>
      </c>
      <c r="T626" s="33" t="s">
        <v>41</v>
      </c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</row>
    <row r="627" spans="1:563" s="9" customFormat="1" x14ac:dyDescent="0.25">
      <c r="A627" s="38">
        <v>621</v>
      </c>
      <c r="B627" s="19" t="s">
        <v>949</v>
      </c>
      <c r="C627" s="19" t="s">
        <v>950</v>
      </c>
      <c r="D627" s="19" t="s">
        <v>593</v>
      </c>
      <c r="E627" s="19" t="s">
        <v>873</v>
      </c>
      <c r="F627" s="20" t="s">
        <v>867</v>
      </c>
      <c r="G627" s="29">
        <v>25000</v>
      </c>
      <c r="H627" s="30">
        <v>0</v>
      </c>
      <c r="I627" s="22">
        <v>25</v>
      </c>
      <c r="J627" s="50">
        <v>717.5</v>
      </c>
      <c r="K627" s="46">
        <f t="shared" si="103"/>
        <v>1774.9999999999998</v>
      </c>
      <c r="L627" s="32">
        <f t="shared" si="104"/>
        <v>275</v>
      </c>
      <c r="M627" s="58">
        <v>760</v>
      </c>
      <c r="N627" s="31">
        <f t="shared" si="105"/>
        <v>1772.5000000000002</v>
      </c>
      <c r="O627" s="31"/>
      <c r="P627" s="31">
        <f t="shared" si="106"/>
        <v>1477.5</v>
      </c>
      <c r="Q627" s="22">
        <f t="shared" si="100"/>
        <v>1502.5</v>
      </c>
      <c r="R627" s="22">
        <f t="shared" si="101"/>
        <v>3822.5</v>
      </c>
      <c r="S627" s="31">
        <f t="shared" si="102"/>
        <v>23497.5</v>
      </c>
      <c r="T627" s="33" t="s">
        <v>41</v>
      </c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</row>
    <row r="628" spans="1:563" s="9" customFormat="1" x14ac:dyDescent="0.25">
      <c r="A628" s="38">
        <v>622</v>
      </c>
      <c r="B628" s="19" t="s">
        <v>542</v>
      </c>
      <c r="C628" s="19" t="s">
        <v>859</v>
      </c>
      <c r="D628" s="19" t="s">
        <v>593</v>
      </c>
      <c r="E628" s="19" t="s">
        <v>135</v>
      </c>
      <c r="F628" s="20" t="s">
        <v>868</v>
      </c>
      <c r="G628" s="29">
        <v>85000</v>
      </c>
      <c r="H628" s="29">
        <v>7719.26</v>
      </c>
      <c r="I628" s="22">
        <v>25</v>
      </c>
      <c r="J628" s="50">
        <v>2439.5</v>
      </c>
      <c r="K628" s="46">
        <f t="shared" si="103"/>
        <v>6034.9999999999991</v>
      </c>
      <c r="L628" s="32">
        <v>851.51</v>
      </c>
      <c r="M628" s="58">
        <v>2584</v>
      </c>
      <c r="N628" s="31">
        <f t="shared" si="105"/>
        <v>6026.5</v>
      </c>
      <c r="O628" s="31"/>
      <c r="P628" s="31">
        <f t="shared" si="106"/>
        <v>5023.5</v>
      </c>
      <c r="Q628" s="22">
        <f t="shared" si="100"/>
        <v>12767.76</v>
      </c>
      <c r="R628" s="22">
        <f t="shared" si="101"/>
        <v>12913.009999999998</v>
      </c>
      <c r="S628" s="31">
        <f t="shared" si="102"/>
        <v>72232.240000000005</v>
      </c>
      <c r="T628" s="33" t="s">
        <v>41</v>
      </c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</row>
    <row r="629" spans="1:563" s="9" customFormat="1" x14ac:dyDescent="0.25">
      <c r="A629" s="38">
        <v>623</v>
      </c>
      <c r="B629" s="19" t="s">
        <v>595</v>
      </c>
      <c r="C629" s="19" t="s">
        <v>859</v>
      </c>
      <c r="D629" s="19" t="s">
        <v>593</v>
      </c>
      <c r="E629" s="19" t="s">
        <v>99</v>
      </c>
      <c r="F629" s="20" t="s">
        <v>868</v>
      </c>
      <c r="G629" s="29">
        <v>25000</v>
      </c>
      <c r="H629" s="30">
        <v>0</v>
      </c>
      <c r="I629" s="22">
        <v>25</v>
      </c>
      <c r="J629" s="50">
        <v>717.5</v>
      </c>
      <c r="K629" s="46">
        <f t="shared" si="103"/>
        <v>1774.9999999999998</v>
      </c>
      <c r="L629" s="32">
        <f t="shared" si="104"/>
        <v>275</v>
      </c>
      <c r="M629" s="58">
        <v>760</v>
      </c>
      <c r="N629" s="31">
        <f t="shared" si="105"/>
        <v>1772.5000000000002</v>
      </c>
      <c r="O629" s="31"/>
      <c r="P629" s="31">
        <f t="shared" si="106"/>
        <v>1477.5</v>
      </c>
      <c r="Q629" s="22">
        <f t="shared" si="100"/>
        <v>1502.5</v>
      </c>
      <c r="R629" s="22">
        <f t="shared" si="101"/>
        <v>3822.5</v>
      </c>
      <c r="S629" s="31">
        <f t="shared" si="102"/>
        <v>23497.5</v>
      </c>
      <c r="T629" s="33" t="s">
        <v>41</v>
      </c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</row>
    <row r="630" spans="1:563" s="9" customFormat="1" x14ac:dyDescent="0.25">
      <c r="A630" s="38">
        <v>624</v>
      </c>
      <c r="B630" s="19" t="s">
        <v>596</v>
      </c>
      <c r="C630" s="19" t="s">
        <v>859</v>
      </c>
      <c r="D630" s="19" t="s">
        <v>593</v>
      </c>
      <c r="E630" s="19" t="s">
        <v>171</v>
      </c>
      <c r="F630" s="20" t="s">
        <v>863</v>
      </c>
      <c r="G630" s="29">
        <v>16000</v>
      </c>
      <c r="H630" s="30">
        <v>0</v>
      </c>
      <c r="I630" s="22">
        <v>25</v>
      </c>
      <c r="J630" s="50">
        <v>459.2</v>
      </c>
      <c r="K630" s="46">
        <f t="shared" si="103"/>
        <v>1136</v>
      </c>
      <c r="L630" s="32">
        <f t="shared" si="104"/>
        <v>176.00000000000003</v>
      </c>
      <c r="M630" s="58">
        <v>486.4</v>
      </c>
      <c r="N630" s="31">
        <f t="shared" si="105"/>
        <v>1134.4000000000001</v>
      </c>
      <c r="O630" s="31"/>
      <c r="P630" s="31">
        <f t="shared" si="106"/>
        <v>945.59999999999991</v>
      </c>
      <c r="Q630" s="22">
        <f t="shared" si="100"/>
        <v>970.59999999999991</v>
      </c>
      <c r="R630" s="22">
        <f t="shared" si="101"/>
        <v>2446.4</v>
      </c>
      <c r="S630" s="31">
        <f t="shared" si="102"/>
        <v>15029.4</v>
      </c>
      <c r="T630" s="33" t="s">
        <v>41</v>
      </c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</row>
    <row r="631" spans="1:563" s="9" customFormat="1" x14ac:dyDescent="0.25">
      <c r="A631" s="38">
        <v>625</v>
      </c>
      <c r="B631" s="19" t="s">
        <v>590</v>
      </c>
      <c r="C631" s="19" t="s">
        <v>860</v>
      </c>
      <c r="D631" s="19" t="s">
        <v>313</v>
      </c>
      <c r="E631" s="19" t="s">
        <v>790</v>
      </c>
      <c r="F631" s="20" t="s">
        <v>868</v>
      </c>
      <c r="G631" s="29">
        <v>85000</v>
      </c>
      <c r="H631" s="29">
        <v>8576.99</v>
      </c>
      <c r="I631" s="22">
        <v>25</v>
      </c>
      <c r="J631" s="50">
        <v>2439.5</v>
      </c>
      <c r="K631" s="46">
        <f t="shared" si="103"/>
        <v>6034.9999999999991</v>
      </c>
      <c r="L631" s="32">
        <v>851.51</v>
      </c>
      <c r="M631" s="58">
        <v>2584</v>
      </c>
      <c r="N631" s="31">
        <f t="shared" si="105"/>
        <v>6026.5</v>
      </c>
      <c r="O631" s="31"/>
      <c r="P631" s="31">
        <f t="shared" si="106"/>
        <v>5023.5</v>
      </c>
      <c r="Q631" s="22">
        <f t="shared" si="100"/>
        <v>13625.49</v>
      </c>
      <c r="R631" s="22">
        <f t="shared" si="101"/>
        <v>12913.009999999998</v>
      </c>
      <c r="S631" s="31">
        <f t="shared" si="102"/>
        <v>71374.509999999995</v>
      </c>
      <c r="T631" s="33" t="s">
        <v>41</v>
      </c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</row>
    <row r="632" spans="1:563" s="9" customFormat="1" x14ac:dyDescent="0.25">
      <c r="A632" s="38">
        <v>626</v>
      </c>
      <c r="B632" s="19" t="s">
        <v>503</v>
      </c>
      <c r="C632" s="19" t="s">
        <v>860</v>
      </c>
      <c r="D632" s="19" t="s">
        <v>313</v>
      </c>
      <c r="E632" s="19" t="s">
        <v>135</v>
      </c>
      <c r="F632" s="20" t="s">
        <v>868</v>
      </c>
      <c r="G632" s="29">
        <v>70000</v>
      </c>
      <c r="H632" s="29">
        <v>5368.48</v>
      </c>
      <c r="I632" s="22">
        <v>25</v>
      </c>
      <c r="J632" s="50">
        <v>2009</v>
      </c>
      <c r="K632" s="46">
        <f t="shared" si="103"/>
        <v>4970</v>
      </c>
      <c r="L632" s="32">
        <f t="shared" si="104"/>
        <v>770.00000000000011</v>
      </c>
      <c r="M632" s="58">
        <v>2128</v>
      </c>
      <c r="N632" s="31">
        <f t="shared" si="105"/>
        <v>4963</v>
      </c>
      <c r="O632" s="31"/>
      <c r="P632" s="31">
        <f t="shared" si="106"/>
        <v>4137</v>
      </c>
      <c r="Q632" s="22">
        <f t="shared" si="100"/>
        <v>9530.48</v>
      </c>
      <c r="R632" s="22">
        <f t="shared" si="101"/>
        <v>10703</v>
      </c>
      <c r="S632" s="31">
        <f t="shared" si="102"/>
        <v>60469.520000000004</v>
      </c>
      <c r="T632" s="33" t="s">
        <v>41</v>
      </c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</row>
    <row r="633" spans="1:563" s="9" customFormat="1" x14ac:dyDescent="0.25">
      <c r="A633" s="38">
        <v>627</v>
      </c>
      <c r="B633" s="19" t="s">
        <v>314</v>
      </c>
      <c r="C633" s="19" t="s">
        <v>859</v>
      </c>
      <c r="D633" s="19" t="s">
        <v>313</v>
      </c>
      <c r="E633" s="19" t="s">
        <v>64</v>
      </c>
      <c r="F633" s="20" t="s">
        <v>867</v>
      </c>
      <c r="G633" s="29">
        <v>25000</v>
      </c>
      <c r="H633" s="30">
        <v>0</v>
      </c>
      <c r="I633" s="22">
        <v>25</v>
      </c>
      <c r="J633" s="50">
        <v>717.5</v>
      </c>
      <c r="K633" s="46">
        <f t="shared" si="103"/>
        <v>1774.9999999999998</v>
      </c>
      <c r="L633" s="32">
        <f t="shared" si="104"/>
        <v>275</v>
      </c>
      <c r="M633" s="58">
        <v>760</v>
      </c>
      <c r="N633" s="31">
        <f t="shared" si="105"/>
        <v>1772.5000000000002</v>
      </c>
      <c r="O633" s="31"/>
      <c r="P633" s="31">
        <f t="shared" si="106"/>
        <v>1477.5</v>
      </c>
      <c r="Q633" s="22">
        <f t="shared" si="100"/>
        <v>1502.5</v>
      </c>
      <c r="R633" s="22">
        <f t="shared" si="101"/>
        <v>3822.5</v>
      </c>
      <c r="S633" s="31">
        <f t="shared" si="102"/>
        <v>23497.5</v>
      </c>
      <c r="T633" s="33" t="s">
        <v>41</v>
      </c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</row>
    <row r="634" spans="1:563" s="9" customFormat="1" x14ac:dyDescent="0.25">
      <c r="A634" s="38">
        <v>628</v>
      </c>
      <c r="B634" s="19" t="s">
        <v>739</v>
      </c>
      <c r="C634" s="19" t="s">
        <v>860</v>
      </c>
      <c r="D634" s="19" t="s">
        <v>738</v>
      </c>
      <c r="E634" s="19" t="s">
        <v>135</v>
      </c>
      <c r="F634" s="20" t="s">
        <v>868</v>
      </c>
      <c r="G634" s="29">
        <v>85000</v>
      </c>
      <c r="H634" s="29">
        <v>8576.99</v>
      </c>
      <c r="I634" s="22">
        <v>25</v>
      </c>
      <c r="J634" s="50">
        <v>2439.5</v>
      </c>
      <c r="K634" s="46">
        <f t="shared" si="103"/>
        <v>6034.9999999999991</v>
      </c>
      <c r="L634" s="32">
        <v>851.51</v>
      </c>
      <c r="M634" s="58">
        <v>2584</v>
      </c>
      <c r="N634" s="31">
        <f t="shared" si="105"/>
        <v>6026.5</v>
      </c>
      <c r="O634" s="31"/>
      <c r="P634" s="31">
        <f t="shared" si="106"/>
        <v>5023.5</v>
      </c>
      <c r="Q634" s="22">
        <f t="shared" si="100"/>
        <v>13625.49</v>
      </c>
      <c r="R634" s="22">
        <f t="shared" si="101"/>
        <v>12913.009999999998</v>
      </c>
      <c r="S634" s="31">
        <f t="shared" si="102"/>
        <v>71374.509999999995</v>
      </c>
      <c r="T634" s="33" t="s">
        <v>41</v>
      </c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</row>
    <row r="635" spans="1:563" s="9" customFormat="1" x14ac:dyDescent="0.25">
      <c r="A635" s="38">
        <v>629</v>
      </c>
      <c r="B635" s="19" t="s">
        <v>744</v>
      </c>
      <c r="C635" s="19" t="s">
        <v>860</v>
      </c>
      <c r="D635" s="19" t="s">
        <v>738</v>
      </c>
      <c r="E635" s="19" t="s">
        <v>135</v>
      </c>
      <c r="F635" s="20" t="s">
        <v>868</v>
      </c>
      <c r="G635" s="29">
        <v>70000</v>
      </c>
      <c r="H635" s="29">
        <v>5368.48</v>
      </c>
      <c r="I635" s="22">
        <v>25</v>
      </c>
      <c r="J635" s="50">
        <v>2009</v>
      </c>
      <c r="K635" s="46">
        <f t="shared" si="103"/>
        <v>4970</v>
      </c>
      <c r="L635" s="32">
        <f t="shared" si="104"/>
        <v>770.00000000000011</v>
      </c>
      <c r="M635" s="58">
        <v>2128</v>
      </c>
      <c r="N635" s="31">
        <f t="shared" si="105"/>
        <v>4963</v>
      </c>
      <c r="O635" s="31"/>
      <c r="P635" s="31">
        <f t="shared" si="106"/>
        <v>4137</v>
      </c>
      <c r="Q635" s="22">
        <f t="shared" si="100"/>
        <v>9530.48</v>
      </c>
      <c r="R635" s="22">
        <f t="shared" si="101"/>
        <v>10703</v>
      </c>
      <c r="S635" s="31">
        <f t="shared" si="102"/>
        <v>60469.520000000004</v>
      </c>
      <c r="T635" s="33" t="s">
        <v>41</v>
      </c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</row>
    <row r="636" spans="1:563" s="9" customFormat="1" x14ac:dyDescent="0.25">
      <c r="A636" s="38">
        <v>630</v>
      </c>
      <c r="B636" s="19" t="s">
        <v>745</v>
      </c>
      <c r="C636" s="19" t="s">
        <v>859</v>
      </c>
      <c r="D636" s="19" t="s">
        <v>738</v>
      </c>
      <c r="E636" s="19" t="s">
        <v>135</v>
      </c>
      <c r="F636" s="20" t="s">
        <v>868</v>
      </c>
      <c r="G636" s="29">
        <v>70000</v>
      </c>
      <c r="H636" s="29">
        <v>5368.48</v>
      </c>
      <c r="I636" s="22">
        <v>25</v>
      </c>
      <c r="J636" s="50">
        <v>2009</v>
      </c>
      <c r="K636" s="46">
        <f t="shared" si="103"/>
        <v>4970</v>
      </c>
      <c r="L636" s="32">
        <f t="shared" si="104"/>
        <v>770.00000000000011</v>
      </c>
      <c r="M636" s="58">
        <v>2128</v>
      </c>
      <c r="N636" s="31">
        <f t="shared" si="105"/>
        <v>4963</v>
      </c>
      <c r="O636" s="31"/>
      <c r="P636" s="31">
        <f t="shared" si="106"/>
        <v>4137</v>
      </c>
      <c r="Q636" s="22">
        <f t="shared" si="100"/>
        <v>9530.48</v>
      </c>
      <c r="R636" s="22">
        <f t="shared" si="101"/>
        <v>10703</v>
      </c>
      <c r="S636" s="31">
        <f t="shared" si="102"/>
        <v>60469.520000000004</v>
      </c>
      <c r="T636" s="33" t="s">
        <v>41</v>
      </c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</row>
    <row r="637" spans="1:563" s="9" customFormat="1" x14ac:dyDescent="0.25">
      <c r="A637" s="38">
        <v>631</v>
      </c>
      <c r="B637" s="19" t="s">
        <v>581</v>
      </c>
      <c r="C637" s="19" t="s">
        <v>860</v>
      </c>
      <c r="D637" s="19" t="s">
        <v>738</v>
      </c>
      <c r="E637" s="19" t="s">
        <v>135</v>
      </c>
      <c r="F637" s="20" t="s">
        <v>868</v>
      </c>
      <c r="G637" s="21">
        <v>70000</v>
      </c>
      <c r="H637" s="21">
        <v>5368.48</v>
      </c>
      <c r="I637" s="22">
        <v>25</v>
      </c>
      <c r="J637" s="49">
        <v>2009</v>
      </c>
      <c r="K637" s="43">
        <f t="shared" si="103"/>
        <v>4970</v>
      </c>
      <c r="L637" s="32">
        <f t="shared" si="104"/>
        <v>770.00000000000011</v>
      </c>
      <c r="M637" s="48">
        <v>2128</v>
      </c>
      <c r="N637" s="22">
        <f t="shared" si="105"/>
        <v>4963</v>
      </c>
      <c r="O637" s="22"/>
      <c r="P637" s="22">
        <f t="shared" si="106"/>
        <v>4137</v>
      </c>
      <c r="Q637" s="22">
        <f t="shared" si="100"/>
        <v>9530.48</v>
      </c>
      <c r="R637" s="22">
        <f t="shared" si="101"/>
        <v>10703</v>
      </c>
      <c r="S637" s="22">
        <f t="shared" si="102"/>
        <v>60469.520000000004</v>
      </c>
      <c r="T637" s="33" t="s">
        <v>41</v>
      </c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</row>
    <row r="638" spans="1:563" s="9" customFormat="1" x14ac:dyDescent="0.25">
      <c r="A638" s="38">
        <v>632</v>
      </c>
      <c r="B638" s="19" t="s">
        <v>743</v>
      </c>
      <c r="C638" s="19" t="s">
        <v>859</v>
      </c>
      <c r="D638" s="19" t="s">
        <v>738</v>
      </c>
      <c r="E638" s="19" t="s">
        <v>155</v>
      </c>
      <c r="F638" s="20" t="s">
        <v>868</v>
      </c>
      <c r="G638" s="29">
        <v>45000</v>
      </c>
      <c r="H638" s="30">
        <v>891.01</v>
      </c>
      <c r="I638" s="22">
        <v>25</v>
      </c>
      <c r="J638" s="50">
        <v>1291.5</v>
      </c>
      <c r="K638" s="46">
        <f t="shared" si="103"/>
        <v>3194.9999999999995</v>
      </c>
      <c r="L638" s="32">
        <f t="shared" si="104"/>
        <v>495.00000000000006</v>
      </c>
      <c r="M638" s="58">
        <v>1368</v>
      </c>
      <c r="N638" s="31">
        <f t="shared" si="105"/>
        <v>3190.5</v>
      </c>
      <c r="O638" s="31"/>
      <c r="P638" s="31">
        <f t="shared" si="106"/>
        <v>2659.5</v>
      </c>
      <c r="Q638" s="22">
        <f t="shared" si="100"/>
        <v>3575.51</v>
      </c>
      <c r="R638" s="22">
        <f t="shared" si="101"/>
        <v>6880.5</v>
      </c>
      <c r="S638" s="31">
        <f t="shared" si="102"/>
        <v>41424.49</v>
      </c>
      <c r="T638" s="33" t="s">
        <v>41</v>
      </c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</row>
    <row r="639" spans="1:563" s="9" customFormat="1" x14ac:dyDescent="0.25">
      <c r="A639" s="38">
        <v>633</v>
      </c>
      <c r="B639" s="19" t="s">
        <v>740</v>
      </c>
      <c r="C639" s="19" t="s">
        <v>859</v>
      </c>
      <c r="D639" s="19" t="s">
        <v>738</v>
      </c>
      <c r="E639" s="19" t="s">
        <v>99</v>
      </c>
      <c r="F639" s="20" t="s">
        <v>868</v>
      </c>
      <c r="G639" s="29">
        <v>25000</v>
      </c>
      <c r="H639" s="30">
        <v>0</v>
      </c>
      <c r="I639" s="22">
        <v>25</v>
      </c>
      <c r="J639" s="50">
        <v>717.5</v>
      </c>
      <c r="K639" s="46">
        <f t="shared" si="103"/>
        <v>1774.9999999999998</v>
      </c>
      <c r="L639" s="32">
        <f t="shared" si="104"/>
        <v>275</v>
      </c>
      <c r="M639" s="58">
        <v>760</v>
      </c>
      <c r="N639" s="31">
        <f t="shared" si="105"/>
        <v>1772.5000000000002</v>
      </c>
      <c r="O639" s="31"/>
      <c r="P639" s="31">
        <f t="shared" si="106"/>
        <v>1477.5</v>
      </c>
      <c r="Q639" s="22">
        <f t="shared" si="100"/>
        <v>1502.5</v>
      </c>
      <c r="R639" s="22">
        <f t="shared" si="101"/>
        <v>3822.5</v>
      </c>
      <c r="S639" s="31">
        <f t="shared" si="102"/>
        <v>23497.5</v>
      </c>
      <c r="T639" s="33" t="s">
        <v>41</v>
      </c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</row>
    <row r="640" spans="1:563" s="9" customFormat="1" x14ac:dyDescent="0.25">
      <c r="A640" s="38">
        <v>634</v>
      </c>
      <c r="B640" s="19" t="s">
        <v>742</v>
      </c>
      <c r="C640" s="19" t="s">
        <v>859</v>
      </c>
      <c r="D640" s="19" t="s">
        <v>738</v>
      </c>
      <c r="E640" s="19" t="s">
        <v>35</v>
      </c>
      <c r="F640" s="20" t="s">
        <v>867</v>
      </c>
      <c r="G640" s="29">
        <v>25000</v>
      </c>
      <c r="H640" s="30">
        <v>0</v>
      </c>
      <c r="I640" s="22">
        <v>25</v>
      </c>
      <c r="J640" s="50">
        <v>717.5</v>
      </c>
      <c r="K640" s="46">
        <f t="shared" si="103"/>
        <v>1774.9999999999998</v>
      </c>
      <c r="L640" s="32">
        <f t="shared" si="104"/>
        <v>275</v>
      </c>
      <c r="M640" s="58">
        <v>760</v>
      </c>
      <c r="N640" s="31">
        <f t="shared" si="105"/>
        <v>1772.5000000000002</v>
      </c>
      <c r="O640" s="31"/>
      <c r="P640" s="31">
        <f t="shared" si="106"/>
        <v>1477.5</v>
      </c>
      <c r="Q640" s="22">
        <f t="shared" si="100"/>
        <v>1502.5</v>
      </c>
      <c r="R640" s="22">
        <f t="shared" si="101"/>
        <v>3822.5</v>
      </c>
      <c r="S640" s="31">
        <f t="shared" si="102"/>
        <v>23497.5</v>
      </c>
      <c r="T640" s="33" t="s">
        <v>41</v>
      </c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</row>
    <row r="641" spans="1:563" s="9" customFormat="1" x14ac:dyDescent="0.25">
      <c r="A641" s="38">
        <v>635</v>
      </c>
      <c r="B641" s="19" t="s">
        <v>835</v>
      </c>
      <c r="C641" s="19" t="s">
        <v>859</v>
      </c>
      <c r="D641" s="19" t="s">
        <v>738</v>
      </c>
      <c r="E641" s="19" t="s">
        <v>35</v>
      </c>
      <c r="F641" s="20" t="s">
        <v>867</v>
      </c>
      <c r="G641" s="29">
        <v>25000</v>
      </c>
      <c r="H641" s="19">
        <v>0</v>
      </c>
      <c r="I641" s="22">
        <v>25</v>
      </c>
      <c r="J641" s="50">
        <v>717.5</v>
      </c>
      <c r="K641" s="46">
        <f t="shared" si="103"/>
        <v>1774.9999999999998</v>
      </c>
      <c r="L641" s="32">
        <f t="shared" si="104"/>
        <v>275</v>
      </c>
      <c r="M641" s="58">
        <v>760</v>
      </c>
      <c r="N641" s="31">
        <f t="shared" si="105"/>
        <v>1772.5000000000002</v>
      </c>
      <c r="O641" s="31"/>
      <c r="P641" s="31">
        <f t="shared" si="106"/>
        <v>1477.5</v>
      </c>
      <c r="Q641" s="22">
        <f t="shared" si="100"/>
        <v>1502.5</v>
      </c>
      <c r="R641" s="22">
        <f t="shared" si="101"/>
        <v>3822.5</v>
      </c>
      <c r="S641" s="31">
        <f t="shared" si="102"/>
        <v>23497.5</v>
      </c>
      <c r="T641" s="33" t="s">
        <v>41</v>
      </c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</row>
    <row r="642" spans="1:563" s="9" customFormat="1" x14ac:dyDescent="0.25">
      <c r="A642" s="38">
        <v>636</v>
      </c>
      <c r="B642" s="19" t="s">
        <v>741</v>
      </c>
      <c r="C642" s="19" t="s">
        <v>860</v>
      </c>
      <c r="D642" s="19" t="s">
        <v>738</v>
      </c>
      <c r="E642" s="19" t="s">
        <v>60</v>
      </c>
      <c r="F642" s="20" t="s">
        <v>868</v>
      </c>
      <c r="G642" s="29">
        <v>18000</v>
      </c>
      <c r="H642" s="30">
        <v>0</v>
      </c>
      <c r="I642" s="22">
        <v>25</v>
      </c>
      <c r="J642" s="50">
        <v>516.6</v>
      </c>
      <c r="K642" s="46">
        <f t="shared" si="103"/>
        <v>1277.9999999999998</v>
      </c>
      <c r="L642" s="32">
        <f t="shared" si="104"/>
        <v>198.00000000000003</v>
      </c>
      <c r="M642" s="58">
        <v>547.20000000000005</v>
      </c>
      <c r="N642" s="31">
        <f t="shared" si="105"/>
        <v>1276.2</v>
      </c>
      <c r="O642" s="31"/>
      <c r="P642" s="31">
        <f t="shared" si="106"/>
        <v>1063.8000000000002</v>
      </c>
      <c r="Q642" s="22">
        <f t="shared" si="100"/>
        <v>1088.8000000000002</v>
      </c>
      <c r="R642" s="22">
        <f t="shared" si="101"/>
        <v>2752.2</v>
      </c>
      <c r="S642" s="31">
        <f t="shared" si="102"/>
        <v>16911.2</v>
      </c>
      <c r="T642" s="33" t="s">
        <v>41</v>
      </c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</row>
    <row r="643" spans="1:563" s="9" customFormat="1" x14ac:dyDescent="0.25">
      <c r="A643" s="38">
        <v>637</v>
      </c>
      <c r="B643" s="19" t="s">
        <v>621</v>
      </c>
      <c r="C643" s="19" t="s">
        <v>860</v>
      </c>
      <c r="D643" s="19" t="s">
        <v>504</v>
      </c>
      <c r="E643" s="19" t="s">
        <v>790</v>
      </c>
      <c r="F643" s="20" t="s">
        <v>868</v>
      </c>
      <c r="G643" s="29">
        <v>85000</v>
      </c>
      <c r="H643" s="29">
        <v>8148.13</v>
      </c>
      <c r="I643" s="22">
        <v>25</v>
      </c>
      <c r="J643" s="50">
        <v>2439.5</v>
      </c>
      <c r="K643" s="46">
        <f t="shared" si="103"/>
        <v>6034.9999999999991</v>
      </c>
      <c r="L643" s="32">
        <v>851.51</v>
      </c>
      <c r="M643" s="58">
        <v>2584</v>
      </c>
      <c r="N643" s="31">
        <f t="shared" si="105"/>
        <v>6026.5</v>
      </c>
      <c r="O643" s="31"/>
      <c r="P643" s="31">
        <f t="shared" si="106"/>
        <v>5023.5</v>
      </c>
      <c r="Q643" s="22">
        <f t="shared" si="100"/>
        <v>13196.630000000001</v>
      </c>
      <c r="R643" s="22">
        <f t="shared" si="101"/>
        <v>12913.009999999998</v>
      </c>
      <c r="S643" s="31">
        <f t="shared" si="102"/>
        <v>71803.37</v>
      </c>
      <c r="T643" s="33" t="s">
        <v>41</v>
      </c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</row>
    <row r="644" spans="1:563" s="9" customFormat="1" x14ac:dyDescent="0.25">
      <c r="A644" s="38">
        <v>638</v>
      </c>
      <c r="B644" s="19" t="s">
        <v>507</v>
      </c>
      <c r="C644" s="19" t="s">
        <v>860</v>
      </c>
      <c r="D644" s="19" t="s">
        <v>504</v>
      </c>
      <c r="E644" s="19" t="s">
        <v>135</v>
      </c>
      <c r="F644" s="20" t="s">
        <v>868</v>
      </c>
      <c r="G644" s="29">
        <v>70000</v>
      </c>
      <c r="H644" s="29">
        <v>5368.48</v>
      </c>
      <c r="I644" s="22">
        <v>25</v>
      </c>
      <c r="J644" s="50">
        <v>2009</v>
      </c>
      <c r="K644" s="46">
        <f t="shared" si="103"/>
        <v>4970</v>
      </c>
      <c r="L644" s="32">
        <f t="shared" si="104"/>
        <v>770.00000000000011</v>
      </c>
      <c r="M644" s="58">
        <v>2128</v>
      </c>
      <c r="N644" s="31">
        <f t="shared" si="105"/>
        <v>4963</v>
      </c>
      <c r="O644" s="31"/>
      <c r="P644" s="31">
        <f t="shared" si="106"/>
        <v>4137</v>
      </c>
      <c r="Q644" s="22">
        <f t="shared" si="100"/>
        <v>9530.48</v>
      </c>
      <c r="R644" s="22">
        <f t="shared" si="101"/>
        <v>10703</v>
      </c>
      <c r="S644" s="31">
        <f t="shared" si="102"/>
        <v>60469.520000000004</v>
      </c>
      <c r="T644" s="33" t="s">
        <v>41</v>
      </c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</row>
    <row r="645" spans="1:563" s="9" customFormat="1" x14ac:dyDescent="0.25">
      <c r="A645" s="38">
        <v>639</v>
      </c>
      <c r="B645" s="19" t="s">
        <v>505</v>
      </c>
      <c r="C645" s="19" t="s">
        <v>859</v>
      </c>
      <c r="D645" s="19" t="s">
        <v>504</v>
      </c>
      <c r="E645" s="19" t="s">
        <v>99</v>
      </c>
      <c r="F645" s="20" t="s">
        <v>868</v>
      </c>
      <c r="G645" s="29">
        <v>25000</v>
      </c>
      <c r="H645" s="30">
        <v>0</v>
      </c>
      <c r="I645" s="22">
        <v>25</v>
      </c>
      <c r="J645" s="50">
        <v>717.5</v>
      </c>
      <c r="K645" s="46">
        <f t="shared" si="103"/>
        <v>1774.9999999999998</v>
      </c>
      <c r="L645" s="32">
        <f t="shared" si="104"/>
        <v>275</v>
      </c>
      <c r="M645" s="58">
        <v>760</v>
      </c>
      <c r="N645" s="31">
        <f t="shared" si="105"/>
        <v>1772.5000000000002</v>
      </c>
      <c r="O645" s="31"/>
      <c r="P645" s="31">
        <f t="shared" si="106"/>
        <v>1477.5</v>
      </c>
      <c r="Q645" s="22">
        <f t="shared" si="100"/>
        <v>1502.5</v>
      </c>
      <c r="R645" s="22">
        <f t="shared" si="101"/>
        <v>3822.5</v>
      </c>
      <c r="S645" s="31">
        <f t="shared" si="102"/>
        <v>23497.5</v>
      </c>
      <c r="T645" s="33" t="s">
        <v>41</v>
      </c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</row>
    <row r="646" spans="1:563" s="9" customFormat="1" x14ac:dyDescent="0.25">
      <c r="A646" s="38">
        <v>640</v>
      </c>
      <c r="B646" s="19" t="s">
        <v>508</v>
      </c>
      <c r="C646" s="19" t="s">
        <v>860</v>
      </c>
      <c r="D646" s="19" t="s">
        <v>504</v>
      </c>
      <c r="E646" s="19" t="s">
        <v>65</v>
      </c>
      <c r="F646" s="20" t="s">
        <v>863</v>
      </c>
      <c r="G646" s="29">
        <v>18000</v>
      </c>
      <c r="H646" s="30">
        <v>0</v>
      </c>
      <c r="I646" s="22">
        <v>25</v>
      </c>
      <c r="J646" s="50">
        <v>516.6</v>
      </c>
      <c r="K646" s="46">
        <f t="shared" si="103"/>
        <v>1277.9999999999998</v>
      </c>
      <c r="L646" s="32">
        <f t="shared" si="104"/>
        <v>198.00000000000003</v>
      </c>
      <c r="M646" s="58">
        <v>547.20000000000005</v>
      </c>
      <c r="N646" s="31">
        <f t="shared" si="105"/>
        <v>1276.2</v>
      </c>
      <c r="O646" s="31"/>
      <c r="P646" s="31">
        <f t="shared" si="106"/>
        <v>1063.8000000000002</v>
      </c>
      <c r="Q646" s="22">
        <f t="shared" si="100"/>
        <v>1088.8000000000002</v>
      </c>
      <c r="R646" s="22">
        <f t="shared" si="101"/>
        <v>2752.2</v>
      </c>
      <c r="S646" s="31">
        <f t="shared" si="102"/>
        <v>16911.2</v>
      </c>
      <c r="T646" s="33" t="s">
        <v>41</v>
      </c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</row>
    <row r="647" spans="1:563" s="9" customFormat="1" x14ac:dyDescent="0.25">
      <c r="A647" s="38">
        <v>641</v>
      </c>
      <c r="B647" s="19" t="s">
        <v>878</v>
      </c>
      <c r="C647" s="19" t="s">
        <v>859</v>
      </c>
      <c r="D647" s="19" t="s">
        <v>504</v>
      </c>
      <c r="E647" s="19" t="s">
        <v>171</v>
      </c>
      <c r="F647" s="20" t="s">
        <v>863</v>
      </c>
      <c r="G647" s="29">
        <v>16000</v>
      </c>
      <c r="H647" s="19">
        <v>0</v>
      </c>
      <c r="I647" s="22">
        <v>25</v>
      </c>
      <c r="J647" s="50">
        <v>459.2</v>
      </c>
      <c r="K647" s="46">
        <f t="shared" si="103"/>
        <v>1136</v>
      </c>
      <c r="L647" s="32">
        <f t="shared" si="104"/>
        <v>176.00000000000003</v>
      </c>
      <c r="M647" s="58">
        <v>486.4</v>
      </c>
      <c r="N647" s="31">
        <f t="shared" si="105"/>
        <v>1134.4000000000001</v>
      </c>
      <c r="O647" s="31"/>
      <c r="P647" s="31">
        <f t="shared" si="106"/>
        <v>945.59999999999991</v>
      </c>
      <c r="Q647" s="22">
        <f t="shared" ref="Q647:Q710" si="107">+H647+I647+J647+M647+O647</f>
        <v>970.59999999999991</v>
      </c>
      <c r="R647" s="22">
        <f t="shared" ref="R647:R710" si="108">+K647+L647+N647</f>
        <v>2446.4</v>
      </c>
      <c r="S647" s="31">
        <f t="shared" si="102"/>
        <v>15029.4</v>
      </c>
      <c r="T647" s="33" t="s">
        <v>41</v>
      </c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</row>
    <row r="648" spans="1:563" s="9" customFormat="1" x14ac:dyDescent="0.25">
      <c r="A648" s="38">
        <v>642</v>
      </c>
      <c r="B648" s="19" t="s">
        <v>512</v>
      </c>
      <c r="C648" s="19" t="s">
        <v>859</v>
      </c>
      <c r="D648" s="19" t="s">
        <v>888</v>
      </c>
      <c r="E648" s="19" t="s">
        <v>790</v>
      </c>
      <c r="F648" s="20" t="s">
        <v>868</v>
      </c>
      <c r="G648" s="29">
        <v>85000</v>
      </c>
      <c r="H648" s="29">
        <v>7719.26</v>
      </c>
      <c r="I648" s="22">
        <v>25</v>
      </c>
      <c r="J648" s="50">
        <v>2439.5</v>
      </c>
      <c r="K648" s="46">
        <f t="shared" si="103"/>
        <v>6034.9999999999991</v>
      </c>
      <c r="L648" s="32">
        <v>851.51</v>
      </c>
      <c r="M648" s="58">
        <v>2584</v>
      </c>
      <c r="N648" s="31">
        <f t="shared" si="105"/>
        <v>6026.5</v>
      </c>
      <c r="O648" s="31"/>
      <c r="P648" s="31">
        <f t="shared" si="106"/>
        <v>5023.5</v>
      </c>
      <c r="Q648" s="22">
        <f t="shared" si="107"/>
        <v>12767.76</v>
      </c>
      <c r="R648" s="22">
        <f t="shared" si="108"/>
        <v>12913.009999999998</v>
      </c>
      <c r="S648" s="31">
        <f t="shared" si="102"/>
        <v>72232.240000000005</v>
      </c>
      <c r="T648" s="33" t="s">
        <v>41</v>
      </c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</row>
    <row r="649" spans="1:563" s="9" customFormat="1" x14ac:dyDescent="0.25">
      <c r="A649" s="38">
        <v>643</v>
      </c>
      <c r="B649" s="19" t="s">
        <v>645</v>
      </c>
      <c r="C649" s="19" t="s">
        <v>860</v>
      </c>
      <c r="D649" s="19" t="s">
        <v>888</v>
      </c>
      <c r="E649" s="19" t="s">
        <v>135</v>
      </c>
      <c r="F649" s="20" t="s">
        <v>868</v>
      </c>
      <c r="G649" s="21">
        <v>70000</v>
      </c>
      <c r="H649" s="21">
        <v>5368.48</v>
      </c>
      <c r="I649" s="22">
        <v>25</v>
      </c>
      <c r="J649" s="49">
        <v>2009</v>
      </c>
      <c r="K649" s="43">
        <f t="shared" si="103"/>
        <v>4970</v>
      </c>
      <c r="L649" s="32">
        <f t="shared" si="104"/>
        <v>770.00000000000011</v>
      </c>
      <c r="M649" s="48">
        <v>2128</v>
      </c>
      <c r="N649" s="22">
        <f t="shared" si="105"/>
        <v>4963</v>
      </c>
      <c r="O649" s="22"/>
      <c r="P649" s="22">
        <f t="shared" si="106"/>
        <v>4137</v>
      </c>
      <c r="Q649" s="22">
        <f t="shared" si="107"/>
        <v>9530.48</v>
      </c>
      <c r="R649" s="22">
        <f t="shared" si="108"/>
        <v>10703</v>
      </c>
      <c r="S649" s="22">
        <f t="shared" si="102"/>
        <v>60469.520000000004</v>
      </c>
      <c r="T649" s="33" t="s">
        <v>41</v>
      </c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</row>
    <row r="650" spans="1:563" s="9" customFormat="1" x14ac:dyDescent="0.25">
      <c r="A650" s="38">
        <v>644</v>
      </c>
      <c r="B650" s="19" t="s">
        <v>663</v>
      </c>
      <c r="C650" s="19" t="s">
        <v>860</v>
      </c>
      <c r="D650" s="19" t="s">
        <v>888</v>
      </c>
      <c r="E650" s="19" t="s">
        <v>135</v>
      </c>
      <c r="F650" s="20" t="s">
        <v>868</v>
      </c>
      <c r="G650" s="21">
        <v>70000</v>
      </c>
      <c r="H650" s="21">
        <v>5368.48</v>
      </c>
      <c r="I650" s="22">
        <v>25</v>
      </c>
      <c r="J650" s="49">
        <v>2009</v>
      </c>
      <c r="K650" s="43">
        <f t="shared" si="103"/>
        <v>4970</v>
      </c>
      <c r="L650" s="32">
        <f t="shared" si="104"/>
        <v>770.00000000000011</v>
      </c>
      <c r="M650" s="48">
        <v>2128</v>
      </c>
      <c r="N650" s="22">
        <f t="shared" si="105"/>
        <v>4963</v>
      </c>
      <c r="O650" s="22"/>
      <c r="P650" s="22">
        <f t="shared" si="106"/>
        <v>4137</v>
      </c>
      <c r="Q650" s="22">
        <f t="shared" si="107"/>
        <v>9530.48</v>
      </c>
      <c r="R650" s="22">
        <f t="shared" si="108"/>
        <v>10703</v>
      </c>
      <c r="S650" s="22">
        <f t="shared" si="102"/>
        <v>60469.520000000004</v>
      </c>
      <c r="T650" s="33" t="s">
        <v>41</v>
      </c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</row>
    <row r="651" spans="1:563" s="9" customFormat="1" x14ac:dyDescent="0.25">
      <c r="A651" s="38">
        <v>645</v>
      </c>
      <c r="B651" s="19" t="s">
        <v>932</v>
      </c>
      <c r="C651" s="19" t="s">
        <v>859</v>
      </c>
      <c r="D651" s="19" t="s">
        <v>888</v>
      </c>
      <c r="E651" s="19" t="s">
        <v>35</v>
      </c>
      <c r="F651" s="20" t="s">
        <v>867</v>
      </c>
      <c r="G651" s="29">
        <v>25000</v>
      </c>
      <c r="H651" s="19">
        <v>0</v>
      </c>
      <c r="I651" s="22">
        <v>25</v>
      </c>
      <c r="J651" s="50">
        <v>717.5</v>
      </c>
      <c r="K651" s="46">
        <f t="shared" si="103"/>
        <v>1774.9999999999998</v>
      </c>
      <c r="L651" s="32">
        <f t="shared" si="104"/>
        <v>275</v>
      </c>
      <c r="M651" s="58">
        <v>760</v>
      </c>
      <c r="N651" s="31">
        <f t="shared" si="105"/>
        <v>1772.5000000000002</v>
      </c>
      <c r="O651" s="31"/>
      <c r="P651" s="22">
        <f t="shared" si="106"/>
        <v>1477.5</v>
      </c>
      <c r="Q651" s="22">
        <f t="shared" si="107"/>
        <v>1502.5</v>
      </c>
      <c r="R651" s="22">
        <f t="shared" si="108"/>
        <v>3822.5</v>
      </c>
      <c r="S651" s="31">
        <f t="shared" si="102"/>
        <v>23497.5</v>
      </c>
      <c r="T651" s="33" t="s">
        <v>41</v>
      </c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</row>
    <row r="652" spans="1:563" s="9" customFormat="1" x14ac:dyDescent="0.25">
      <c r="A652" s="38">
        <v>646</v>
      </c>
      <c r="B652" s="19" t="s">
        <v>1018</v>
      </c>
      <c r="C652" s="19" t="s">
        <v>859</v>
      </c>
      <c r="D652" s="19" t="s">
        <v>888</v>
      </c>
      <c r="E652" s="19" t="s">
        <v>35</v>
      </c>
      <c r="F652" s="20" t="s">
        <v>863</v>
      </c>
      <c r="G652" s="29">
        <v>25000</v>
      </c>
      <c r="H652" s="19">
        <v>0</v>
      </c>
      <c r="I652" s="22">
        <v>25</v>
      </c>
      <c r="J652" s="50">
        <v>717.5</v>
      </c>
      <c r="K652" s="46">
        <f t="shared" si="103"/>
        <v>1774.9999999999998</v>
      </c>
      <c r="L652" s="32">
        <f t="shared" si="104"/>
        <v>275</v>
      </c>
      <c r="M652" s="58">
        <v>760</v>
      </c>
      <c r="N652" s="31">
        <f t="shared" si="105"/>
        <v>1772.5000000000002</v>
      </c>
      <c r="O652" s="31"/>
      <c r="P652" s="22">
        <f t="shared" si="106"/>
        <v>1477.5</v>
      </c>
      <c r="Q652" s="22">
        <f t="shared" si="107"/>
        <v>1502.5</v>
      </c>
      <c r="R652" s="22">
        <f t="shared" si="108"/>
        <v>3822.5</v>
      </c>
      <c r="S652" s="31">
        <f t="shared" si="102"/>
        <v>23497.5</v>
      </c>
      <c r="T652" s="33" t="s">
        <v>41</v>
      </c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</row>
    <row r="653" spans="1:563" s="9" customFormat="1" x14ac:dyDescent="0.25">
      <c r="A653" s="38">
        <v>647</v>
      </c>
      <c r="B653" s="19" t="s">
        <v>611</v>
      </c>
      <c r="C653" s="19" t="s">
        <v>860</v>
      </c>
      <c r="D653" s="19" t="s">
        <v>509</v>
      </c>
      <c r="E653" s="19" t="s">
        <v>793</v>
      </c>
      <c r="F653" s="20" t="s">
        <v>868</v>
      </c>
      <c r="G653" s="29">
        <v>85000</v>
      </c>
      <c r="H653" s="29">
        <v>8576.99</v>
      </c>
      <c r="I653" s="22">
        <v>25</v>
      </c>
      <c r="J653" s="50">
        <v>2439.5</v>
      </c>
      <c r="K653" s="46">
        <f t="shared" si="103"/>
        <v>6034.9999999999991</v>
      </c>
      <c r="L653" s="32">
        <v>851.51</v>
      </c>
      <c r="M653" s="58">
        <v>2584</v>
      </c>
      <c r="N653" s="31">
        <f t="shared" si="105"/>
        <v>6026.5</v>
      </c>
      <c r="O653" s="31"/>
      <c r="P653" s="31">
        <f t="shared" si="106"/>
        <v>5023.5</v>
      </c>
      <c r="Q653" s="22">
        <f t="shared" si="107"/>
        <v>13625.49</v>
      </c>
      <c r="R653" s="22">
        <f t="shared" si="108"/>
        <v>12913.009999999998</v>
      </c>
      <c r="S653" s="31">
        <f t="shared" si="102"/>
        <v>71374.509999999995</v>
      </c>
      <c r="T653" s="33" t="s">
        <v>41</v>
      </c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</row>
    <row r="654" spans="1:563" s="9" customFormat="1" x14ac:dyDescent="0.25">
      <c r="A654" s="38">
        <v>648</v>
      </c>
      <c r="B654" s="19" t="s">
        <v>510</v>
      </c>
      <c r="C654" s="19" t="s">
        <v>860</v>
      </c>
      <c r="D654" s="19" t="s">
        <v>509</v>
      </c>
      <c r="E654" s="19" t="s">
        <v>135</v>
      </c>
      <c r="F654" s="20" t="s">
        <v>868</v>
      </c>
      <c r="G654" s="29">
        <v>70000</v>
      </c>
      <c r="H654" s="29">
        <v>5368.48</v>
      </c>
      <c r="I654" s="22">
        <v>25</v>
      </c>
      <c r="J654" s="50">
        <v>2009</v>
      </c>
      <c r="K654" s="46">
        <f t="shared" si="103"/>
        <v>4970</v>
      </c>
      <c r="L654" s="32">
        <f t="shared" si="104"/>
        <v>770.00000000000011</v>
      </c>
      <c r="M654" s="58">
        <v>2128</v>
      </c>
      <c r="N654" s="31">
        <f t="shared" si="105"/>
        <v>4963</v>
      </c>
      <c r="O654" s="31"/>
      <c r="P654" s="31">
        <f t="shared" si="106"/>
        <v>4137</v>
      </c>
      <c r="Q654" s="22">
        <f t="shared" si="107"/>
        <v>9530.48</v>
      </c>
      <c r="R654" s="22">
        <f t="shared" si="108"/>
        <v>10703</v>
      </c>
      <c r="S654" s="31">
        <f t="shared" si="102"/>
        <v>60469.520000000004</v>
      </c>
      <c r="T654" s="33" t="s">
        <v>41</v>
      </c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</row>
    <row r="655" spans="1:563" s="9" customFormat="1" x14ac:dyDescent="0.25">
      <c r="A655" s="38">
        <v>649</v>
      </c>
      <c r="B655" s="19" t="s">
        <v>511</v>
      </c>
      <c r="C655" s="19" t="s">
        <v>859</v>
      </c>
      <c r="D655" s="19" t="s">
        <v>509</v>
      </c>
      <c r="E655" s="19" t="s">
        <v>135</v>
      </c>
      <c r="F655" s="20" t="s">
        <v>868</v>
      </c>
      <c r="G655" s="29">
        <v>70000</v>
      </c>
      <c r="H655" s="29">
        <v>5368.48</v>
      </c>
      <c r="I655" s="22">
        <v>25</v>
      </c>
      <c r="J655" s="50">
        <v>2009</v>
      </c>
      <c r="K655" s="46">
        <f t="shared" si="103"/>
        <v>4970</v>
      </c>
      <c r="L655" s="32">
        <f t="shared" si="104"/>
        <v>770.00000000000011</v>
      </c>
      <c r="M655" s="58">
        <v>2128</v>
      </c>
      <c r="N655" s="31">
        <f t="shared" si="105"/>
        <v>4963</v>
      </c>
      <c r="O655" s="31"/>
      <c r="P655" s="31">
        <f t="shared" si="106"/>
        <v>4137</v>
      </c>
      <c r="Q655" s="22">
        <f t="shared" si="107"/>
        <v>9530.48</v>
      </c>
      <c r="R655" s="22">
        <f t="shared" si="108"/>
        <v>10703</v>
      </c>
      <c r="S655" s="31">
        <f t="shared" si="102"/>
        <v>60469.520000000004</v>
      </c>
      <c r="T655" s="33" t="s">
        <v>41</v>
      </c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</row>
    <row r="656" spans="1:563" s="9" customFormat="1" x14ac:dyDescent="0.25">
      <c r="A656" s="38">
        <v>650</v>
      </c>
      <c r="B656" s="19" t="s">
        <v>513</v>
      </c>
      <c r="C656" s="19" t="s">
        <v>859</v>
      </c>
      <c r="D656" s="19" t="s">
        <v>509</v>
      </c>
      <c r="E656" s="19" t="s">
        <v>135</v>
      </c>
      <c r="F656" s="20" t="s">
        <v>868</v>
      </c>
      <c r="G656" s="29">
        <v>70000</v>
      </c>
      <c r="H656" s="29">
        <v>5368.48</v>
      </c>
      <c r="I656" s="22">
        <v>25</v>
      </c>
      <c r="J656" s="50">
        <v>2009</v>
      </c>
      <c r="K656" s="46">
        <f t="shared" si="103"/>
        <v>4970</v>
      </c>
      <c r="L656" s="32">
        <f t="shared" si="104"/>
        <v>770.00000000000011</v>
      </c>
      <c r="M656" s="58">
        <v>2128</v>
      </c>
      <c r="N656" s="31">
        <f t="shared" si="105"/>
        <v>4963</v>
      </c>
      <c r="O656" s="31"/>
      <c r="P656" s="31">
        <f t="shared" si="106"/>
        <v>4137</v>
      </c>
      <c r="Q656" s="22">
        <f t="shared" si="107"/>
        <v>9530.48</v>
      </c>
      <c r="R656" s="22">
        <f t="shared" si="108"/>
        <v>10703</v>
      </c>
      <c r="S656" s="31">
        <f t="shared" si="102"/>
        <v>60469.520000000004</v>
      </c>
      <c r="T656" s="33" t="s">
        <v>41</v>
      </c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</row>
    <row r="657" spans="1:563" s="9" customFormat="1" x14ac:dyDescent="0.25">
      <c r="A657" s="38">
        <v>651</v>
      </c>
      <c r="B657" s="19" t="s">
        <v>514</v>
      </c>
      <c r="C657" s="19" t="s">
        <v>859</v>
      </c>
      <c r="D657" s="19" t="s">
        <v>509</v>
      </c>
      <c r="E657" s="19" t="s">
        <v>135</v>
      </c>
      <c r="F657" s="20" t="s">
        <v>868</v>
      </c>
      <c r="G657" s="29">
        <v>70000</v>
      </c>
      <c r="H657" s="29">
        <v>5368.48</v>
      </c>
      <c r="I657" s="22">
        <v>25</v>
      </c>
      <c r="J657" s="50">
        <v>2009</v>
      </c>
      <c r="K657" s="46">
        <f t="shared" si="103"/>
        <v>4970</v>
      </c>
      <c r="L657" s="32">
        <f t="shared" si="104"/>
        <v>770.00000000000011</v>
      </c>
      <c r="M657" s="58">
        <v>2128</v>
      </c>
      <c r="N657" s="31">
        <f t="shared" si="105"/>
        <v>4963</v>
      </c>
      <c r="O657" s="31"/>
      <c r="P657" s="31">
        <f t="shared" si="106"/>
        <v>4137</v>
      </c>
      <c r="Q657" s="22">
        <f t="shared" si="107"/>
        <v>9530.48</v>
      </c>
      <c r="R657" s="22">
        <f t="shared" si="108"/>
        <v>10703</v>
      </c>
      <c r="S657" s="31">
        <f t="shared" si="102"/>
        <v>60469.520000000004</v>
      </c>
      <c r="T657" s="33" t="s">
        <v>41</v>
      </c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</row>
    <row r="658" spans="1:563" s="9" customFormat="1" x14ac:dyDescent="0.25">
      <c r="A658" s="38">
        <v>652</v>
      </c>
      <c r="B658" s="19" t="s">
        <v>1068</v>
      </c>
      <c r="C658" s="19" t="s">
        <v>859</v>
      </c>
      <c r="D658" s="19" t="s">
        <v>509</v>
      </c>
      <c r="E658" s="19" t="s">
        <v>171</v>
      </c>
      <c r="F658" s="20" t="s">
        <v>863</v>
      </c>
      <c r="G658" s="29">
        <v>16000</v>
      </c>
      <c r="H658" s="19">
        <v>0</v>
      </c>
      <c r="I658" s="22">
        <v>25</v>
      </c>
      <c r="J658" s="50">
        <v>459.2</v>
      </c>
      <c r="K658" s="46">
        <f t="shared" si="103"/>
        <v>1136</v>
      </c>
      <c r="L658" s="32">
        <f t="shared" si="104"/>
        <v>176.00000000000003</v>
      </c>
      <c r="M658" s="58">
        <v>486.4</v>
      </c>
      <c r="N658" s="31">
        <f t="shared" si="105"/>
        <v>1134.4000000000001</v>
      </c>
      <c r="O658" s="31"/>
      <c r="P658" s="31">
        <f t="shared" si="106"/>
        <v>945.59999999999991</v>
      </c>
      <c r="Q658" s="22">
        <f t="shared" si="107"/>
        <v>970.59999999999991</v>
      </c>
      <c r="R658" s="22">
        <f t="shared" si="108"/>
        <v>2446.4</v>
      </c>
      <c r="S658" s="31">
        <f t="shared" si="102"/>
        <v>15029.4</v>
      </c>
      <c r="T658" s="33" t="s">
        <v>41</v>
      </c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</row>
    <row r="659" spans="1:563" s="9" customFormat="1" x14ac:dyDescent="0.25">
      <c r="A659" s="38">
        <v>653</v>
      </c>
      <c r="B659" s="19" t="s">
        <v>1003</v>
      </c>
      <c r="C659" s="19" t="s">
        <v>860</v>
      </c>
      <c r="D659" s="19" t="s">
        <v>509</v>
      </c>
      <c r="E659" s="19" t="s">
        <v>209</v>
      </c>
      <c r="F659" s="20" t="s">
        <v>863</v>
      </c>
      <c r="G659" s="29">
        <v>18000</v>
      </c>
      <c r="H659" s="19">
        <v>0</v>
      </c>
      <c r="I659" s="22">
        <v>25</v>
      </c>
      <c r="J659" s="50">
        <v>516.6</v>
      </c>
      <c r="K659" s="46">
        <f t="shared" si="103"/>
        <v>1277.9999999999998</v>
      </c>
      <c r="L659" s="32">
        <f t="shared" si="104"/>
        <v>198.00000000000003</v>
      </c>
      <c r="M659" s="58">
        <v>547.20000000000005</v>
      </c>
      <c r="N659" s="31">
        <f t="shared" si="105"/>
        <v>1276.2</v>
      </c>
      <c r="O659" s="31"/>
      <c r="P659" s="31">
        <f t="shared" si="106"/>
        <v>1063.8000000000002</v>
      </c>
      <c r="Q659" s="22">
        <f t="shared" si="107"/>
        <v>1088.8000000000002</v>
      </c>
      <c r="R659" s="22">
        <f t="shared" si="108"/>
        <v>2752.2</v>
      </c>
      <c r="S659" s="31">
        <f t="shared" si="102"/>
        <v>16911.2</v>
      </c>
      <c r="T659" s="33" t="s">
        <v>41</v>
      </c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</row>
    <row r="660" spans="1:563" s="9" customFormat="1" x14ac:dyDescent="0.25">
      <c r="A660" s="38">
        <v>654</v>
      </c>
      <c r="B660" s="19" t="s">
        <v>879</v>
      </c>
      <c r="C660" s="19" t="s">
        <v>859</v>
      </c>
      <c r="D660" s="19" t="s">
        <v>509</v>
      </c>
      <c r="E660" s="19" t="s">
        <v>111</v>
      </c>
      <c r="F660" s="20" t="s">
        <v>863</v>
      </c>
      <c r="G660" s="29">
        <v>25000</v>
      </c>
      <c r="H660" s="19">
        <v>0</v>
      </c>
      <c r="I660" s="22">
        <v>25</v>
      </c>
      <c r="J660" s="50">
        <v>717.5</v>
      </c>
      <c r="K660" s="46">
        <f t="shared" si="103"/>
        <v>1774.9999999999998</v>
      </c>
      <c r="L660" s="32">
        <f t="shared" si="104"/>
        <v>275</v>
      </c>
      <c r="M660" s="58">
        <v>760</v>
      </c>
      <c r="N660" s="31">
        <f t="shared" si="105"/>
        <v>1772.5000000000002</v>
      </c>
      <c r="O660" s="31"/>
      <c r="P660" s="31">
        <f t="shared" si="106"/>
        <v>1477.5</v>
      </c>
      <c r="Q660" s="22">
        <f t="shared" si="107"/>
        <v>1502.5</v>
      </c>
      <c r="R660" s="22">
        <f t="shared" si="108"/>
        <v>3822.5</v>
      </c>
      <c r="S660" s="31">
        <f t="shared" si="102"/>
        <v>23497.5</v>
      </c>
      <c r="T660" s="33" t="s">
        <v>41</v>
      </c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</row>
    <row r="661" spans="1:563" s="9" customFormat="1" x14ac:dyDescent="0.25">
      <c r="A661" s="38">
        <v>655</v>
      </c>
      <c r="B661" s="19" t="s">
        <v>406</v>
      </c>
      <c r="C661" s="19" t="s">
        <v>859</v>
      </c>
      <c r="D661" s="19" t="s">
        <v>140</v>
      </c>
      <c r="E661" s="19" t="s">
        <v>790</v>
      </c>
      <c r="F661" s="20" t="s">
        <v>868</v>
      </c>
      <c r="G661" s="21">
        <v>85000</v>
      </c>
      <c r="H661" s="21">
        <v>8576.99</v>
      </c>
      <c r="I661" s="22">
        <v>25</v>
      </c>
      <c r="J661" s="49">
        <v>2439.5</v>
      </c>
      <c r="K661" s="43">
        <f t="shared" si="103"/>
        <v>6034.9999999999991</v>
      </c>
      <c r="L661" s="32">
        <v>851.51</v>
      </c>
      <c r="M661" s="48">
        <v>2584</v>
      </c>
      <c r="N661" s="22">
        <f t="shared" si="105"/>
        <v>6026.5</v>
      </c>
      <c r="O661" s="22"/>
      <c r="P661" s="22">
        <f t="shared" si="106"/>
        <v>5023.5</v>
      </c>
      <c r="Q661" s="22">
        <f t="shared" si="107"/>
        <v>13625.49</v>
      </c>
      <c r="R661" s="22">
        <f t="shared" si="108"/>
        <v>12913.009999999998</v>
      </c>
      <c r="S661" s="22">
        <f t="shared" si="102"/>
        <v>71374.509999999995</v>
      </c>
      <c r="T661" s="33" t="s">
        <v>41</v>
      </c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</row>
    <row r="662" spans="1:563" s="9" customFormat="1" x14ac:dyDescent="0.25">
      <c r="A662" s="38">
        <v>656</v>
      </c>
      <c r="B662" s="19" t="s">
        <v>517</v>
      </c>
      <c r="C662" s="19" t="s">
        <v>860</v>
      </c>
      <c r="D662" s="19" t="s">
        <v>140</v>
      </c>
      <c r="E662" s="19" t="s">
        <v>135</v>
      </c>
      <c r="F662" s="20" t="s">
        <v>868</v>
      </c>
      <c r="G662" s="29">
        <v>70000</v>
      </c>
      <c r="H662" s="29">
        <v>5368.48</v>
      </c>
      <c r="I662" s="22">
        <v>25</v>
      </c>
      <c r="J662" s="50">
        <v>2009</v>
      </c>
      <c r="K662" s="46">
        <f t="shared" si="103"/>
        <v>4970</v>
      </c>
      <c r="L662" s="32">
        <f t="shared" si="104"/>
        <v>770.00000000000011</v>
      </c>
      <c r="M662" s="58">
        <v>2128</v>
      </c>
      <c r="N662" s="31">
        <f t="shared" si="105"/>
        <v>4963</v>
      </c>
      <c r="O662" s="31"/>
      <c r="P662" s="31">
        <f t="shared" si="106"/>
        <v>4137</v>
      </c>
      <c r="Q662" s="22">
        <f t="shared" si="107"/>
        <v>9530.48</v>
      </c>
      <c r="R662" s="22">
        <f t="shared" si="108"/>
        <v>10703</v>
      </c>
      <c r="S662" s="31">
        <f t="shared" si="102"/>
        <v>60469.520000000004</v>
      </c>
      <c r="T662" s="33" t="s">
        <v>41</v>
      </c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</row>
    <row r="663" spans="1:563" s="9" customFormat="1" x14ac:dyDescent="0.25">
      <c r="A663" s="38">
        <v>657</v>
      </c>
      <c r="B663" s="19" t="s">
        <v>520</v>
      </c>
      <c r="C663" s="19" t="s">
        <v>859</v>
      </c>
      <c r="D663" s="19" t="s">
        <v>140</v>
      </c>
      <c r="E663" s="19" t="s">
        <v>135</v>
      </c>
      <c r="F663" s="20" t="s">
        <v>867</v>
      </c>
      <c r="G663" s="29">
        <v>70000</v>
      </c>
      <c r="H663" s="29">
        <v>5368.48</v>
      </c>
      <c r="I663" s="22">
        <v>25</v>
      </c>
      <c r="J663" s="50">
        <v>2009</v>
      </c>
      <c r="K663" s="46">
        <f t="shared" si="103"/>
        <v>4970</v>
      </c>
      <c r="L663" s="32">
        <f t="shared" si="104"/>
        <v>770.00000000000011</v>
      </c>
      <c r="M663" s="58">
        <v>2128</v>
      </c>
      <c r="N663" s="31">
        <f t="shared" si="105"/>
        <v>4963</v>
      </c>
      <c r="O663" s="31"/>
      <c r="P663" s="31">
        <f t="shared" si="106"/>
        <v>4137</v>
      </c>
      <c r="Q663" s="22">
        <f t="shared" si="107"/>
        <v>9530.48</v>
      </c>
      <c r="R663" s="22">
        <f t="shared" si="108"/>
        <v>10703</v>
      </c>
      <c r="S663" s="31">
        <f t="shared" si="102"/>
        <v>60469.520000000004</v>
      </c>
      <c r="T663" s="33" t="s">
        <v>41</v>
      </c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</row>
    <row r="664" spans="1:563" s="9" customFormat="1" x14ac:dyDescent="0.25">
      <c r="A664" s="38">
        <v>658</v>
      </c>
      <c r="B664" s="19" t="s">
        <v>516</v>
      </c>
      <c r="C664" s="19" t="s">
        <v>860</v>
      </c>
      <c r="D664" s="19" t="s">
        <v>140</v>
      </c>
      <c r="E664" s="19" t="s">
        <v>155</v>
      </c>
      <c r="F664" s="20" t="s">
        <v>868</v>
      </c>
      <c r="G664" s="29">
        <v>45000</v>
      </c>
      <c r="H664" s="60">
        <v>1148.33</v>
      </c>
      <c r="I664" s="22">
        <v>25</v>
      </c>
      <c r="J664" s="50">
        <v>1291.5</v>
      </c>
      <c r="K664" s="46">
        <f t="shared" si="103"/>
        <v>3194.9999999999995</v>
      </c>
      <c r="L664" s="32">
        <f t="shared" si="104"/>
        <v>495.00000000000006</v>
      </c>
      <c r="M664" s="58">
        <v>1368</v>
      </c>
      <c r="N664" s="31">
        <f t="shared" si="105"/>
        <v>3190.5</v>
      </c>
      <c r="O664" s="31"/>
      <c r="P664" s="31">
        <f t="shared" si="106"/>
        <v>2659.5</v>
      </c>
      <c r="Q664" s="22">
        <f t="shared" si="107"/>
        <v>3832.83</v>
      </c>
      <c r="R664" s="22">
        <f t="shared" si="108"/>
        <v>6880.5</v>
      </c>
      <c r="S664" s="31">
        <f t="shared" si="102"/>
        <v>41167.17</v>
      </c>
      <c r="T664" s="33" t="s">
        <v>41</v>
      </c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</row>
    <row r="665" spans="1:563" s="9" customFormat="1" x14ac:dyDescent="0.25">
      <c r="A665" s="38">
        <v>659</v>
      </c>
      <c r="B665" s="19" t="s">
        <v>518</v>
      </c>
      <c r="C665" s="19" t="s">
        <v>859</v>
      </c>
      <c r="D665" s="19" t="s">
        <v>140</v>
      </c>
      <c r="E665" s="19" t="s">
        <v>99</v>
      </c>
      <c r="F665" s="20" t="s">
        <v>868</v>
      </c>
      <c r="G665" s="29">
        <v>25000</v>
      </c>
      <c r="H665" s="19">
        <v>0</v>
      </c>
      <c r="I665" s="22">
        <v>25</v>
      </c>
      <c r="J665" s="50">
        <v>717.5</v>
      </c>
      <c r="K665" s="46">
        <f t="shared" si="103"/>
        <v>1774.9999999999998</v>
      </c>
      <c r="L665" s="32">
        <f t="shared" si="104"/>
        <v>275</v>
      </c>
      <c r="M665" s="58">
        <v>760</v>
      </c>
      <c r="N665" s="31">
        <f t="shared" si="105"/>
        <v>1772.5000000000002</v>
      </c>
      <c r="O665" s="31"/>
      <c r="P665" s="31">
        <f t="shared" si="106"/>
        <v>1477.5</v>
      </c>
      <c r="Q665" s="22">
        <f t="shared" si="107"/>
        <v>1502.5</v>
      </c>
      <c r="R665" s="22">
        <f t="shared" si="108"/>
        <v>3822.5</v>
      </c>
      <c r="S665" s="31">
        <f t="shared" si="102"/>
        <v>23497.5</v>
      </c>
      <c r="T665" s="33" t="s">
        <v>41</v>
      </c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</row>
    <row r="666" spans="1:563" s="9" customFormat="1" x14ac:dyDescent="0.25">
      <c r="A666" s="38">
        <v>660</v>
      </c>
      <c r="B666" s="19" t="s">
        <v>1023</v>
      </c>
      <c r="C666" s="19" t="s">
        <v>859</v>
      </c>
      <c r="D666" s="19" t="s">
        <v>140</v>
      </c>
      <c r="E666" s="19" t="s">
        <v>111</v>
      </c>
      <c r="F666" s="20" t="s">
        <v>863</v>
      </c>
      <c r="G666" s="29">
        <v>25000</v>
      </c>
      <c r="H666" s="30">
        <v>0</v>
      </c>
      <c r="I666" s="22">
        <v>25</v>
      </c>
      <c r="J666" s="50">
        <v>717.5</v>
      </c>
      <c r="K666" s="46">
        <f t="shared" si="103"/>
        <v>1774.9999999999998</v>
      </c>
      <c r="L666" s="32">
        <f t="shared" si="104"/>
        <v>275</v>
      </c>
      <c r="M666" s="58">
        <v>760</v>
      </c>
      <c r="N666" s="31">
        <f t="shared" si="105"/>
        <v>1772.5000000000002</v>
      </c>
      <c r="O666" s="31"/>
      <c r="P666" s="31">
        <f t="shared" si="106"/>
        <v>1477.5</v>
      </c>
      <c r="Q666" s="22">
        <f t="shared" si="107"/>
        <v>1502.5</v>
      </c>
      <c r="R666" s="22">
        <f t="shared" si="108"/>
        <v>3822.5</v>
      </c>
      <c r="S666" s="31">
        <f t="shared" si="102"/>
        <v>23497.5</v>
      </c>
      <c r="T666" s="33" t="s">
        <v>41</v>
      </c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</row>
    <row r="667" spans="1:563" s="9" customFormat="1" x14ac:dyDescent="0.25">
      <c r="A667" s="38">
        <v>661</v>
      </c>
      <c r="B667" s="19" t="s">
        <v>519</v>
      </c>
      <c r="C667" s="19" t="s">
        <v>859</v>
      </c>
      <c r="D667" s="19" t="s">
        <v>140</v>
      </c>
      <c r="E667" s="19" t="s">
        <v>127</v>
      </c>
      <c r="F667" s="20" t="s">
        <v>868</v>
      </c>
      <c r="G667" s="29">
        <v>25000</v>
      </c>
      <c r="H667" s="19">
        <v>0</v>
      </c>
      <c r="I667" s="22">
        <v>25</v>
      </c>
      <c r="J667" s="50">
        <v>717.5</v>
      </c>
      <c r="K667" s="46">
        <f t="shared" si="103"/>
        <v>1774.9999999999998</v>
      </c>
      <c r="L667" s="32">
        <f t="shared" si="104"/>
        <v>275</v>
      </c>
      <c r="M667" s="58">
        <v>760</v>
      </c>
      <c r="N667" s="31">
        <f t="shared" si="105"/>
        <v>1772.5000000000002</v>
      </c>
      <c r="O667" s="31"/>
      <c r="P667" s="31">
        <f t="shared" si="106"/>
        <v>1477.5</v>
      </c>
      <c r="Q667" s="22">
        <f t="shared" si="107"/>
        <v>1502.5</v>
      </c>
      <c r="R667" s="22">
        <f t="shared" si="108"/>
        <v>3822.5</v>
      </c>
      <c r="S667" s="31">
        <f t="shared" si="102"/>
        <v>23497.5</v>
      </c>
      <c r="T667" s="33" t="s">
        <v>41</v>
      </c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</row>
    <row r="668" spans="1:563" s="9" customFormat="1" x14ac:dyDescent="0.25">
      <c r="A668" s="38">
        <v>662</v>
      </c>
      <c r="B668" s="19" t="s">
        <v>880</v>
      </c>
      <c r="C668" s="19" t="s">
        <v>860</v>
      </c>
      <c r="D668" s="19" t="s">
        <v>140</v>
      </c>
      <c r="E668" s="19" t="s">
        <v>60</v>
      </c>
      <c r="F668" s="20" t="s">
        <v>867</v>
      </c>
      <c r="G668" s="21">
        <v>23000</v>
      </c>
      <c r="H668" s="19">
        <v>0</v>
      </c>
      <c r="I668" s="22">
        <v>25</v>
      </c>
      <c r="J668" s="49">
        <v>660.1</v>
      </c>
      <c r="K668" s="43">
        <f t="shared" si="103"/>
        <v>1632.9999999999998</v>
      </c>
      <c r="L668" s="32">
        <f t="shared" si="104"/>
        <v>253.00000000000003</v>
      </c>
      <c r="M668" s="48">
        <v>699.2</v>
      </c>
      <c r="N668" s="22">
        <f t="shared" si="105"/>
        <v>1630.7</v>
      </c>
      <c r="O668" s="22"/>
      <c r="P668" s="22">
        <f t="shared" si="106"/>
        <v>1359.3000000000002</v>
      </c>
      <c r="Q668" s="22">
        <f t="shared" si="107"/>
        <v>1384.3000000000002</v>
      </c>
      <c r="R668" s="22">
        <f t="shared" si="108"/>
        <v>3516.7</v>
      </c>
      <c r="S668" s="31">
        <f t="shared" si="102"/>
        <v>21615.7</v>
      </c>
      <c r="T668" s="33" t="s">
        <v>41</v>
      </c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</row>
    <row r="669" spans="1:563" s="9" customFormat="1" x14ac:dyDescent="0.25">
      <c r="A669" s="38">
        <v>663</v>
      </c>
      <c r="B669" s="19" t="s">
        <v>646</v>
      </c>
      <c r="C669" s="19" t="s">
        <v>860</v>
      </c>
      <c r="D669" s="19" t="s">
        <v>233</v>
      </c>
      <c r="E669" s="19" t="s">
        <v>790</v>
      </c>
      <c r="F669" s="20" t="s">
        <v>868</v>
      </c>
      <c r="G669" s="21">
        <v>85000</v>
      </c>
      <c r="H669" s="21">
        <v>8148.13</v>
      </c>
      <c r="I669" s="22">
        <v>25</v>
      </c>
      <c r="J669" s="49">
        <v>2439.5</v>
      </c>
      <c r="K669" s="43">
        <f t="shared" si="103"/>
        <v>6034.9999999999991</v>
      </c>
      <c r="L669" s="32">
        <v>851.51</v>
      </c>
      <c r="M669" s="48">
        <v>2584</v>
      </c>
      <c r="N669" s="22">
        <f t="shared" si="105"/>
        <v>6026.5</v>
      </c>
      <c r="O669" s="22"/>
      <c r="P669" s="22">
        <f t="shared" si="106"/>
        <v>5023.5</v>
      </c>
      <c r="Q669" s="22">
        <f t="shared" si="107"/>
        <v>13196.630000000001</v>
      </c>
      <c r="R669" s="22">
        <f t="shared" si="108"/>
        <v>12913.009999999998</v>
      </c>
      <c r="S669" s="22">
        <f t="shared" si="102"/>
        <v>71803.37</v>
      </c>
      <c r="T669" s="33" t="s">
        <v>41</v>
      </c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</row>
    <row r="670" spans="1:563" s="9" customFormat="1" x14ac:dyDescent="0.25">
      <c r="A670" s="38">
        <v>664</v>
      </c>
      <c r="B670" s="19" t="s">
        <v>521</v>
      </c>
      <c r="C670" s="19" t="s">
        <v>859</v>
      </c>
      <c r="D670" s="19" t="s">
        <v>233</v>
      </c>
      <c r="E670" s="19" t="s">
        <v>135</v>
      </c>
      <c r="F670" s="20" t="s">
        <v>868</v>
      </c>
      <c r="G670" s="21">
        <v>70000</v>
      </c>
      <c r="H670" s="21">
        <v>5368.48</v>
      </c>
      <c r="I670" s="22">
        <v>25</v>
      </c>
      <c r="J670" s="49">
        <v>2009</v>
      </c>
      <c r="K670" s="43">
        <f t="shared" si="103"/>
        <v>4970</v>
      </c>
      <c r="L670" s="32">
        <f t="shared" si="104"/>
        <v>770.00000000000011</v>
      </c>
      <c r="M670" s="48">
        <v>2128</v>
      </c>
      <c r="N670" s="22">
        <f t="shared" si="105"/>
        <v>4963</v>
      </c>
      <c r="O670" s="22"/>
      <c r="P670" s="22">
        <f t="shared" si="106"/>
        <v>4137</v>
      </c>
      <c r="Q670" s="22">
        <f t="shared" si="107"/>
        <v>9530.48</v>
      </c>
      <c r="R670" s="22">
        <f t="shared" si="108"/>
        <v>10703</v>
      </c>
      <c r="S670" s="22">
        <f t="shared" si="102"/>
        <v>60469.520000000004</v>
      </c>
      <c r="T670" s="33" t="s">
        <v>41</v>
      </c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</row>
    <row r="671" spans="1:563" s="9" customFormat="1" x14ac:dyDescent="0.25">
      <c r="A671" s="38">
        <v>665</v>
      </c>
      <c r="B671" s="19" t="s">
        <v>729</v>
      </c>
      <c r="C671" s="19" t="s">
        <v>859</v>
      </c>
      <c r="D671" s="19" t="s">
        <v>233</v>
      </c>
      <c r="E671" s="19" t="s">
        <v>135</v>
      </c>
      <c r="F671" s="20" t="s">
        <v>868</v>
      </c>
      <c r="G671" s="29">
        <v>70000</v>
      </c>
      <c r="H671" s="29">
        <v>5368.48</v>
      </c>
      <c r="I671" s="22">
        <v>25</v>
      </c>
      <c r="J671" s="50">
        <v>2009</v>
      </c>
      <c r="K671" s="46">
        <f t="shared" si="103"/>
        <v>4970</v>
      </c>
      <c r="L671" s="32">
        <f t="shared" si="104"/>
        <v>770.00000000000011</v>
      </c>
      <c r="M671" s="58">
        <v>2128</v>
      </c>
      <c r="N671" s="31">
        <f t="shared" si="105"/>
        <v>4963</v>
      </c>
      <c r="O671" s="31"/>
      <c r="P671" s="31">
        <f t="shared" si="106"/>
        <v>4137</v>
      </c>
      <c r="Q671" s="22">
        <f t="shared" si="107"/>
        <v>9530.48</v>
      </c>
      <c r="R671" s="22">
        <f t="shared" si="108"/>
        <v>10703</v>
      </c>
      <c r="S671" s="31">
        <f t="shared" si="102"/>
        <v>60469.520000000004</v>
      </c>
      <c r="T671" s="33" t="s">
        <v>41</v>
      </c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</row>
    <row r="672" spans="1:563" s="9" customFormat="1" x14ac:dyDescent="0.25">
      <c r="A672" s="38">
        <v>666</v>
      </c>
      <c r="B672" s="19" t="s">
        <v>522</v>
      </c>
      <c r="C672" s="19" t="s">
        <v>859</v>
      </c>
      <c r="D672" s="19" t="s">
        <v>233</v>
      </c>
      <c r="E672" s="19" t="s">
        <v>135</v>
      </c>
      <c r="F672" s="20" t="s">
        <v>868</v>
      </c>
      <c r="G672" s="21">
        <v>70000</v>
      </c>
      <c r="H672" s="21">
        <v>5025.38</v>
      </c>
      <c r="I672" s="22">
        <v>25</v>
      </c>
      <c r="J672" s="49">
        <v>2009</v>
      </c>
      <c r="K672" s="43">
        <f t="shared" si="103"/>
        <v>4970</v>
      </c>
      <c r="L672" s="32">
        <f t="shared" si="104"/>
        <v>770.00000000000011</v>
      </c>
      <c r="M672" s="48">
        <v>2128</v>
      </c>
      <c r="N672" s="22">
        <f t="shared" si="105"/>
        <v>4963</v>
      </c>
      <c r="O672" s="22"/>
      <c r="P672" s="22">
        <f t="shared" si="106"/>
        <v>4137</v>
      </c>
      <c r="Q672" s="22">
        <f t="shared" si="107"/>
        <v>9187.380000000001</v>
      </c>
      <c r="R672" s="22">
        <f t="shared" si="108"/>
        <v>10703</v>
      </c>
      <c r="S672" s="22">
        <f t="shared" si="102"/>
        <v>60812.619999999995</v>
      </c>
      <c r="T672" s="33" t="s">
        <v>41</v>
      </c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</row>
    <row r="673" spans="1:563" s="9" customFormat="1" x14ac:dyDescent="0.25">
      <c r="A673" s="38">
        <v>667</v>
      </c>
      <c r="B673" s="19" t="s">
        <v>524</v>
      </c>
      <c r="C673" s="19" t="s">
        <v>860</v>
      </c>
      <c r="D673" s="19" t="s">
        <v>233</v>
      </c>
      <c r="E673" s="19" t="s">
        <v>135</v>
      </c>
      <c r="F673" s="20" t="s">
        <v>868</v>
      </c>
      <c r="G673" s="21">
        <v>70000</v>
      </c>
      <c r="H673" s="21">
        <v>5025.38</v>
      </c>
      <c r="I673" s="22">
        <v>25</v>
      </c>
      <c r="J673" s="49">
        <v>2009</v>
      </c>
      <c r="K673" s="43">
        <f t="shared" si="103"/>
        <v>4970</v>
      </c>
      <c r="L673" s="32">
        <f t="shared" si="104"/>
        <v>770.00000000000011</v>
      </c>
      <c r="M673" s="48">
        <v>2128</v>
      </c>
      <c r="N673" s="22">
        <f t="shared" si="105"/>
        <v>4963</v>
      </c>
      <c r="O673" s="22"/>
      <c r="P673" s="22">
        <f t="shared" si="106"/>
        <v>4137</v>
      </c>
      <c r="Q673" s="22">
        <f t="shared" si="107"/>
        <v>9187.380000000001</v>
      </c>
      <c r="R673" s="22">
        <f t="shared" si="108"/>
        <v>10703</v>
      </c>
      <c r="S673" s="22">
        <f t="shared" si="102"/>
        <v>60812.619999999995</v>
      </c>
      <c r="T673" s="33" t="s">
        <v>41</v>
      </c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</row>
    <row r="674" spans="1:563" s="9" customFormat="1" x14ac:dyDescent="0.25">
      <c r="A674" s="38">
        <v>668</v>
      </c>
      <c r="B674" s="19" t="s">
        <v>525</v>
      </c>
      <c r="C674" s="19" t="s">
        <v>860</v>
      </c>
      <c r="D674" s="19" t="s">
        <v>233</v>
      </c>
      <c r="E674" s="19" t="s">
        <v>135</v>
      </c>
      <c r="F674" s="20" t="s">
        <v>868</v>
      </c>
      <c r="G674" s="21">
        <v>70000</v>
      </c>
      <c r="H674" s="21">
        <v>5368.48</v>
      </c>
      <c r="I674" s="22">
        <v>25</v>
      </c>
      <c r="J674" s="49">
        <v>2009</v>
      </c>
      <c r="K674" s="43">
        <f t="shared" si="103"/>
        <v>4970</v>
      </c>
      <c r="L674" s="32">
        <f t="shared" si="104"/>
        <v>770.00000000000011</v>
      </c>
      <c r="M674" s="48">
        <v>2128</v>
      </c>
      <c r="N674" s="22">
        <f t="shared" si="105"/>
        <v>4963</v>
      </c>
      <c r="O674" s="22"/>
      <c r="P674" s="22">
        <f t="shared" si="106"/>
        <v>4137</v>
      </c>
      <c r="Q674" s="22">
        <f t="shared" si="107"/>
        <v>9530.48</v>
      </c>
      <c r="R674" s="22">
        <f t="shared" si="108"/>
        <v>10703</v>
      </c>
      <c r="S674" s="22">
        <f t="shared" si="102"/>
        <v>60469.520000000004</v>
      </c>
      <c r="T674" s="33" t="s">
        <v>41</v>
      </c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</row>
    <row r="675" spans="1:563" s="9" customFormat="1" x14ac:dyDescent="0.25">
      <c r="A675" s="38">
        <v>669</v>
      </c>
      <c r="B675" s="19" t="s">
        <v>523</v>
      </c>
      <c r="C675" s="19" t="s">
        <v>859</v>
      </c>
      <c r="D675" s="19" t="s">
        <v>233</v>
      </c>
      <c r="E675" s="19" t="s">
        <v>35</v>
      </c>
      <c r="F675" s="20" t="s">
        <v>868</v>
      </c>
      <c r="G675" s="21">
        <v>25000</v>
      </c>
      <c r="H675" s="19">
        <v>0</v>
      </c>
      <c r="I675" s="22">
        <v>25</v>
      </c>
      <c r="J675" s="49">
        <v>717.5</v>
      </c>
      <c r="K675" s="43">
        <f t="shared" si="103"/>
        <v>1774.9999999999998</v>
      </c>
      <c r="L675" s="32">
        <f t="shared" si="104"/>
        <v>275</v>
      </c>
      <c r="M675" s="48">
        <v>760</v>
      </c>
      <c r="N675" s="22">
        <f t="shared" si="105"/>
        <v>1772.5000000000002</v>
      </c>
      <c r="O675" s="22"/>
      <c r="P675" s="22">
        <f t="shared" si="106"/>
        <v>1477.5</v>
      </c>
      <c r="Q675" s="22">
        <f t="shared" si="107"/>
        <v>1502.5</v>
      </c>
      <c r="R675" s="22">
        <f t="shared" si="108"/>
        <v>3822.5</v>
      </c>
      <c r="S675" s="22">
        <f t="shared" si="102"/>
        <v>23497.5</v>
      </c>
      <c r="T675" s="33" t="s">
        <v>41</v>
      </c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</row>
    <row r="676" spans="1:563" s="9" customFormat="1" x14ac:dyDescent="0.25">
      <c r="A676" s="38">
        <v>670</v>
      </c>
      <c r="B676" s="19" t="s">
        <v>526</v>
      </c>
      <c r="C676" s="19" t="s">
        <v>859</v>
      </c>
      <c r="D676" s="19" t="s">
        <v>233</v>
      </c>
      <c r="E676" s="19" t="s">
        <v>171</v>
      </c>
      <c r="F676" s="20" t="s">
        <v>863</v>
      </c>
      <c r="G676" s="21">
        <v>16000</v>
      </c>
      <c r="H676" s="19">
        <v>0</v>
      </c>
      <c r="I676" s="22">
        <v>25</v>
      </c>
      <c r="J676" s="49">
        <v>459.2</v>
      </c>
      <c r="K676" s="43">
        <f t="shared" si="103"/>
        <v>1136</v>
      </c>
      <c r="L676" s="32">
        <f t="shared" si="104"/>
        <v>176.00000000000003</v>
      </c>
      <c r="M676" s="48">
        <v>486.4</v>
      </c>
      <c r="N676" s="22">
        <f t="shared" si="105"/>
        <v>1134.4000000000001</v>
      </c>
      <c r="O676" s="22"/>
      <c r="P676" s="22">
        <f t="shared" si="106"/>
        <v>945.59999999999991</v>
      </c>
      <c r="Q676" s="22">
        <f t="shared" si="107"/>
        <v>970.59999999999991</v>
      </c>
      <c r="R676" s="22">
        <f t="shared" si="108"/>
        <v>2446.4</v>
      </c>
      <c r="S676" s="22">
        <f t="shared" si="102"/>
        <v>15029.4</v>
      </c>
      <c r="T676" s="33" t="s">
        <v>41</v>
      </c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</row>
    <row r="677" spans="1:563" s="9" customFormat="1" x14ac:dyDescent="0.25">
      <c r="A677" s="38">
        <v>671</v>
      </c>
      <c r="B677" s="19" t="s">
        <v>674</v>
      </c>
      <c r="C677" s="19" t="s">
        <v>859</v>
      </c>
      <c r="D677" s="19" t="s">
        <v>528</v>
      </c>
      <c r="E677" s="19" t="s">
        <v>790</v>
      </c>
      <c r="F677" s="20" t="s">
        <v>868</v>
      </c>
      <c r="G677" s="29">
        <v>85000</v>
      </c>
      <c r="H677" s="29">
        <v>7719.26</v>
      </c>
      <c r="I677" s="22">
        <v>25</v>
      </c>
      <c r="J677" s="50">
        <v>2439.5</v>
      </c>
      <c r="K677" s="46">
        <f t="shared" si="103"/>
        <v>6034.9999999999991</v>
      </c>
      <c r="L677" s="32">
        <v>851.51</v>
      </c>
      <c r="M677" s="58">
        <v>2584</v>
      </c>
      <c r="N677" s="31">
        <f t="shared" si="105"/>
        <v>6026.5</v>
      </c>
      <c r="O677" s="31"/>
      <c r="P677" s="31">
        <f t="shared" si="106"/>
        <v>5023.5</v>
      </c>
      <c r="Q677" s="22">
        <f t="shared" si="107"/>
        <v>12767.76</v>
      </c>
      <c r="R677" s="22">
        <f t="shared" si="108"/>
        <v>12913.009999999998</v>
      </c>
      <c r="S677" s="31">
        <f t="shared" si="102"/>
        <v>72232.240000000005</v>
      </c>
      <c r="T677" s="33" t="s">
        <v>41</v>
      </c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</row>
    <row r="678" spans="1:563" s="9" customFormat="1" x14ac:dyDescent="0.25">
      <c r="A678" s="38">
        <v>672</v>
      </c>
      <c r="B678" s="19" t="s">
        <v>632</v>
      </c>
      <c r="C678" s="19" t="s">
        <v>860</v>
      </c>
      <c r="D678" s="19" t="s">
        <v>528</v>
      </c>
      <c r="E678" s="19" t="s">
        <v>135</v>
      </c>
      <c r="F678" s="20" t="s">
        <v>868</v>
      </c>
      <c r="G678" s="29">
        <v>70000</v>
      </c>
      <c r="H678" s="29">
        <v>5025.38</v>
      </c>
      <c r="I678" s="22">
        <v>25</v>
      </c>
      <c r="J678" s="50">
        <v>2009</v>
      </c>
      <c r="K678" s="46">
        <f t="shared" si="103"/>
        <v>4970</v>
      </c>
      <c r="L678" s="32">
        <f t="shared" si="104"/>
        <v>770.00000000000011</v>
      </c>
      <c r="M678" s="58">
        <v>2128</v>
      </c>
      <c r="N678" s="31">
        <f t="shared" si="105"/>
        <v>4963</v>
      </c>
      <c r="O678" s="31"/>
      <c r="P678" s="31">
        <f t="shared" si="106"/>
        <v>4137</v>
      </c>
      <c r="Q678" s="22">
        <f t="shared" si="107"/>
        <v>9187.380000000001</v>
      </c>
      <c r="R678" s="22">
        <f t="shared" si="108"/>
        <v>10703</v>
      </c>
      <c r="S678" s="31">
        <f t="shared" si="102"/>
        <v>60812.619999999995</v>
      </c>
      <c r="T678" s="33" t="s">
        <v>41</v>
      </c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</row>
    <row r="679" spans="1:563" s="9" customFormat="1" x14ac:dyDescent="0.25">
      <c r="A679" s="38">
        <v>673</v>
      </c>
      <c r="B679" s="19" t="s">
        <v>530</v>
      </c>
      <c r="C679" s="19" t="s">
        <v>860</v>
      </c>
      <c r="D679" s="19" t="s">
        <v>528</v>
      </c>
      <c r="E679" s="19" t="s">
        <v>135</v>
      </c>
      <c r="F679" s="20" t="s">
        <v>868</v>
      </c>
      <c r="G679" s="29">
        <v>70000</v>
      </c>
      <c r="H679" s="29">
        <v>5368.48</v>
      </c>
      <c r="I679" s="22">
        <v>25</v>
      </c>
      <c r="J679" s="50">
        <v>2009</v>
      </c>
      <c r="K679" s="46">
        <f t="shared" si="103"/>
        <v>4970</v>
      </c>
      <c r="L679" s="32">
        <f t="shared" si="104"/>
        <v>770.00000000000011</v>
      </c>
      <c r="M679" s="58">
        <v>2128</v>
      </c>
      <c r="N679" s="31">
        <f t="shared" si="105"/>
        <v>4963</v>
      </c>
      <c r="O679" s="31"/>
      <c r="P679" s="31">
        <f t="shared" si="106"/>
        <v>4137</v>
      </c>
      <c r="Q679" s="22">
        <f t="shared" si="107"/>
        <v>9530.48</v>
      </c>
      <c r="R679" s="22">
        <f t="shared" si="108"/>
        <v>10703</v>
      </c>
      <c r="S679" s="31">
        <f t="shared" si="102"/>
        <v>60469.520000000004</v>
      </c>
      <c r="T679" s="33" t="s">
        <v>41</v>
      </c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</row>
    <row r="680" spans="1:563" s="9" customFormat="1" x14ac:dyDescent="0.25">
      <c r="A680" s="38">
        <v>674</v>
      </c>
      <c r="B680" s="19" t="s">
        <v>531</v>
      </c>
      <c r="C680" s="19" t="s">
        <v>860</v>
      </c>
      <c r="D680" s="19" t="s">
        <v>528</v>
      </c>
      <c r="E680" s="19" t="s">
        <v>135</v>
      </c>
      <c r="F680" s="20" t="s">
        <v>868</v>
      </c>
      <c r="G680" s="29">
        <v>70000</v>
      </c>
      <c r="H680" s="29">
        <v>4682.29</v>
      </c>
      <c r="I680" s="22">
        <v>25</v>
      </c>
      <c r="J680" s="50">
        <v>2009</v>
      </c>
      <c r="K680" s="46">
        <f t="shared" si="103"/>
        <v>4970</v>
      </c>
      <c r="L680" s="32">
        <f t="shared" si="104"/>
        <v>770.00000000000011</v>
      </c>
      <c r="M680" s="58">
        <v>2128</v>
      </c>
      <c r="N680" s="31">
        <f t="shared" si="105"/>
        <v>4963</v>
      </c>
      <c r="O680" s="31"/>
      <c r="P680" s="31">
        <f t="shared" si="106"/>
        <v>4137</v>
      </c>
      <c r="Q680" s="22">
        <f t="shared" si="107"/>
        <v>8844.2900000000009</v>
      </c>
      <c r="R680" s="22">
        <f t="shared" si="108"/>
        <v>10703</v>
      </c>
      <c r="S680" s="31">
        <f t="shared" si="102"/>
        <v>61155.71</v>
      </c>
      <c r="T680" s="33" t="s">
        <v>41</v>
      </c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</row>
    <row r="681" spans="1:563" s="9" customFormat="1" x14ac:dyDescent="0.25">
      <c r="A681" s="38">
        <v>675</v>
      </c>
      <c r="B681" s="19" t="s">
        <v>533</v>
      </c>
      <c r="C681" s="19" t="s">
        <v>859</v>
      </c>
      <c r="D681" s="19" t="s">
        <v>528</v>
      </c>
      <c r="E681" s="19" t="s">
        <v>135</v>
      </c>
      <c r="F681" s="20" t="s">
        <v>868</v>
      </c>
      <c r="G681" s="29">
        <v>70000</v>
      </c>
      <c r="H681" s="29">
        <v>5368.48</v>
      </c>
      <c r="I681" s="22">
        <v>25</v>
      </c>
      <c r="J681" s="50">
        <v>2009</v>
      </c>
      <c r="K681" s="46">
        <f t="shared" si="103"/>
        <v>4970</v>
      </c>
      <c r="L681" s="32">
        <f t="shared" si="104"/>
        <v>770.00000000000011</v>
      </c>
      <c r="M681" s="58">
        <v>2128</v>
      </c>
      <c r="N681" s="31">
        <f t="shared" si="105"/>
        <v>4963</v>
      </c>
      <c r="O681" s="31"/>
      <c r="P681" s="31">
        <f t="shared" si="106"/>
        <v>4137</v>
      </c>
      <c r="Q681" s="22">
        <f t="shared" si="107"/>
        <v>9530.48</v>
      </c>
      <c r="R681" s="22">
        <f t="shared" si="108"/>
        <v>10703</v>
      </c>
      <c r="S681" s="31">
        <f t="shared" ref="S681:S746" si="109">+G681-Q681</f>
        <v>60469.520000000004</v>
      </c>
      <c r="T681" s="33" t="s">
        <v>41</v>
      </c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</row>
    <row r="682" spans="1:563" s="9" customFormat="1" x14ac:dyDescent="0.25">
      <c r="A682" s="38">
        <v>676</v>
      </c>
      <c r="B682" s="19" t="s">
        <v>538</v>
      </c>
      <c r="C682" s="19" t="s">
        <v>860</v>
      </c>
      <c r="D682" s="19" t="s">
        <v>528</v>
      </c>
      <c r="E682" s="19" t="s">
        <v>135</v>
      </c>
      <c r="F682" s="20" t="s">
        <v>868</v>
      </c>
      <c r="G682" s="29">
        <v>70000</v>
      </c>
      <c r="H682" s="29">
        <v>5368.48</v>
      </c>
      <c r="I682" s="22">
        <v>25</v>
      </c>
      <c r="J682" s="50">
        <v>2009</v>
      </c>
      <c r="K682" s="46">
        <f t="shared" si="103"/>
        <v>4970</v>
      </c>
      <c r="L682" s="32">
        <f t="shared" si="104"/>
        <v>770.00000000000011</v>
      </c>
      <c r="M682" s="58">
        <v>2128</v>
      </c>
      <c r="N682" s="31">
        <f t="shared" si="105"/>
        <v>4963</v>
      </c>
      <c r="O682" s="31"/>
      <c r="P682" s="31">
        <f t="shared" si="106"/>
        <v>4137</v>
      </c>
      <c r="Q682" s="22">
        <f t="shared" si="107"/>
        <v>9530.48</v>
      </c>
      <c r="R682" s="22">
        <f t="shared" si="108"/>
        <v>10703</v>
      </c>
      <c r="S682" s="31">
        <f t="shared" si="109"/>
        <v>60469.520000000004</v>
      </c>
      <c r="T682" s="33" t="s">
        <v>41</v>
      </c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</row>
    <row r="683" spans="1:563" s="9" customFormat="1" x14ac:dyDescent="0.25">
      <c r="A683" s="38">
        <v>677</v>
      </c>
      <c r="B683" s="19" t="s">
        <v>762</v>
      </c>
      <c r="C683" s="19" t="s">
        <v>859</v>
      </c>
      <c r="D683" s="19" t="s">
        <v>528</v>
      </c>
      <c r="E683" s="19" t="s">
        <v>796</v>
      </c>
      <c r="F683" s="20" t="s">
        <v>868</v>
      </c>
      <c r="G683" s="29">
        <v>35000</v>
      </c>
      <c r="H683" s="30">
        <v>0</v>
      </c>
      <c r="I683" s="22">
        <v>25</v>
      </c>
      <c r="J683" s="50">
        <v>1004.5</v>
      </c>
      <c r="K683" s="46">
        <f t="shared" si="103"/>
        <v>2485</v>
      </c>
      <c r="L683" s="32">
        <f t="shared" si="104"/>
        <v>385.00000000000006</v>
      </c>
      <c r="M683" s="58">
        <v>1064</v>
      </c>
      <c r="N683" s="31">
        <f t="shared" si="105"/>
        <v>2481.5</v>
      </c>
      <c r="O683" s="31"/>
      <c r="P683" s="31">
        <f t="shared" si="106"/>
        <v>2068.5</v>
      </c>
      <c r="Q683" s="22">
        <f t="shared" si="107"/>
        <v>2093.5</v>
      </c>
      <c r="R683" s="22">
        <f t="shared" si="108"/>
        <v>5351.5</v>
      </c>
      <c r="S683" s="31">
        <f t="shared" si="109"/>
        <v>32906.5</v>
      </c>
      <c r="T683" s="33" t="s">
        <v>41</v>
      </c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</row>
    <row r="684" spans="1:563" s="9" customFormat="1" x14ac:dyDescent="0.25">
      <c r="A684" s="38">
        <v>678</v>
      </c>
      <c r="B684" s="19" t="s">
        <v>534</v>
      </c>
      <c r="C684" s="19" t="s">
        <v>859</v>
      </c>
      <c r="D684" s="19" t="s">
        <v>528</v>
      </c>
      <c r="E684" s="19" t="s">
        <v>64</v>
      </c>
      <c r="F684" s="20" t="s">
        <v>863</v>
      </c>
      <c r="G684" s="29">
        <v>25000</v>
      </c>
      <c r="H684" s="30">
        <v>0</v>
      </c>
      <c r="I684" s="22">
        <v>25</v>
      </c>
      <c r="J684" s="50">
        <v>717.5</v>
      </c>
      <c r="K684" s="46">
        <f t="shared" ref="K684:K729" si="110">+G684*7.1%</f>
        <v>1774.9999999999998</v>
      </c>
      <c r="L684" s="32">
        <f t="shared" ref="L684:L745" si="111">+G684*1.1%</f>
        <v>275</v>
      </c>
      <c r="M684" s="58">
        <v>760</v>
      </c>
      <c r="N684" s="31">
        <f t="shared" ref="N684:N745" si="112">+G684*7.09%</f>
        <v>1772.5000000000002</v>
      </c>
      <c r="O684" s="31"/>
      <c r="P684" s="31">
        <f t="shared" si="106"/>
        <v>1477.5</v>
      </c>
      <c r="Q684" s="22">
        <f t="shared" si="107"/>
        <v>1502.5</v>
      </c>
      <c r="R684" s="22">
        <f t="shared" si="108"/>
        <v>3822.5</v>
      </c>
      <c r="S684" s="31">
        <f t="shared" si="109"/>
        <v>23497.5</v>
      </c>
      <c r="T684" s="33" t="s">
        <v>41</v>
      </c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</row>
    <row r="685" spans="1:563" s="9" customFormat="1" x14ac:dyDescent="0.25">
      <c r="A685" s="38">
        <v>679</v>
      </c>
      <c r="B685" s="19" t="s">
        <v>900</v>
      </c>
      <c r="C685" s="19" t="s">
        <v>859</v>
      </c>
      <c r="D685" s="19" t="s">
        <v>528</v>
      </c>
      <c r="E685" s="19" t="s">
        <v>901</v>
      </c>
      <c r="F685" s="20" t="s">
        <v>863</v>
      </c>
      <c r="G685" s="29">
        <v>25000</v>
      </c>
      <c r="H685" s="30">
        <v>0</v>
      </c>
      <c r="I685" s="22">
        <v>25</v>
      </c>
      <c r="J685" s="50">
        <v>717.5</v>
      </c>
      <c r="K685" s="46">
        <f t="shared" si="110"/>
        <v>1774.9999999999998</v>
      </c>
      <c r="L685" s="32">
        <f t="shared" si="111"/>
        <v>275</v>
      </c>
      <c r="M685" s="58">
        <v>760</v>
      </c>
      <c r="N685" s="31">
        <f t="shared" si="112"/>
        <v>1772.5000000000002</v>
      </c>
      <c r="O685" s="31"/>
      <c r="P685" s="31">
        <f t="shared" si="106"/>
        <v>1477.5</v>
      </c>
      <c r="Q685" s="22">
        <f t="shared" si="107"/>
        <v>1502.5</v>
      </c>
      <c r="R685" s="22">
        <f t="shared" si="108"/>
        <v>3822.5</v>
      </c>
      <c r="S685" s="31">
        <f t="shared" si="109"/>
        <v>23497.5</v>
      </c>
      <c r="T685" s="33" t="s">
        <v>41</v>
      </c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</row>
    <row r="686" spans="1:563" s="9" customFormat="1" x14ac:dyDescent="0.25">
      <c r="A686" s="38">
        <v>680</v>
      </c>
      <c r="B686" s="19" t="s">
        <v>536</v>
      </c>
      <c r="C686" s="19" t="s">
        <v>859</v>
      </c>
      <c r="D686" s="19" t="s">
        <v>528</v>
      </c>
      <c r="E686" s="19" t="s">
        <v>64</v>
      </c>
      <c r="F686" s="20" t="s">
        <v>863</v>
      </c>
      <c r="G686" s="29">
        <v>25000</v>
      </c>
      <c r="H686" s="30">
        <v>0</v>
      </c>
      <c r="I686" s="22">
        <v>25</v>
      </c>
      <c r="J686" s="50">
        <v>717.5</v>
      </c>
      <c r="K686" s="46">
        <f t="shared" si="110"/>
        <v>1774.9999999999998</v>
      </c>
      <c r="L686" s="32">
        <f t="shared" si="111"/>
        <v>275</v>
      </c>
      <c r="M686" s="58">
        <v>760</v>
      </c>
      <c r="N686" s="31">
        <f t="shared" si="112"/>
        <v>1772.5000000000002</v>
      </c>
      <c r="O686" s="31"/>
      <c r="P686" s="31">
        <f t="shared" si="106"/>
        <v>1477.5</v>
      </c>
      <c r="Q686" s="22">
        <f t="shared" si="107"/>
        <v>1502.5</v>
      </c>
      <c r="R686" s="22">
        <f t="shared" si="108"/>
        <v>3822.5</v>
      </c>
      <c r="S686" s="31">
        <f t="shared" si="109"/>
        <v>23497.5</v>
      </c>
      <c r="T686" s="33" t="s">
        <v>41</v>
      </c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</row>
    <row r="687" spans="1:563" s="9" customFormat="1" x14ac:dyDescent="0.25">
      <c r="A687" s="38">
        <v>681</v>
      </c>
      <c r="B687" s="19" t="s">
        <v>1063</v>
      </c>
      <c r="C687" s="19" t="s">
        <v>860</v>
      </c>
      <c r="D687" s="19" t="s">
        <v>528</v>
      </c>
      <c r="E687" s="19" t="s">
        <v>64</v>
      </c>
      <c r="F687" s="20" t="s">
        <v>863</v>
      </c>
      <c r="G687" s="29">
        <v>35000</v>
      </c>
      <c r="H687" s="30">
        <v>0</v>
      </c>
      <c r="I687" s="22">
        <v>25</v>
      </c>
      <c r="J687" s="50">
        <v>1004.5</v>
      </c>
      <c r="K687" s="46">
        <f t="shared" si="110"/>
        <v>2485</v>
      </c>
      <c r="L687" s="32">
        <f t="shared" si="111"/>
        <v>385.00000000000006</v>
      </c>
      <c r="M687" s="58">
        <v>1064</v>
      </c>
      <c r="N687" s="31">
        <f t="shared" si="112"/>
        <v>2481.5</v>
      </c>
      <c r="O687" s="31"/>
      <c r="P687" s="31">
        <f t="shared" ref="P687:P749" si="113">+J687+M687</f>
        <v>2068.5</v>
      </c>
      <c r="Q687" s="22">
        <f t="shared" si="107"/>
        <v>2093.5</v>
      </c>
      <c r="R687" s="22">
        <f t="shared" si="108"/>
        <v>5351.5</v>
      </c>
      <c r="S687" s="31">
        <f t="shared" si="109"/>
        <v>32906.5</v>
      </c>
      <c r="T687" s="33" t="s">
        <v>41</v>
      </c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</row>
    <row r="688" spans="1:563" s="9" customFormat="1" x14ac:dyDescent="0.25">
      <c r="A688" s="38">
        <v>682</v>
      </c>
      <c r="B688" s="19" t="s">
        <v>535</v>
      </c>
      <c r="C688" s="19" t="s">
        <v>860</v>
      </c>
      <c r="D688" s="19" t="s">
        <v>528</v>
      </c>
      <c r="E688" s="19" t="s">
        <v>65</v>
      </c>
      <c r="F688" s="20" t="s">
        <v>863</v>
      </c>
      <c r="G688" s="29">
        <v>18000</v>
      </c>
      <c r="H688" s="30">
        <v>0</v>
      </c>
      <c r="I688" s="22">
        <v>25</v>
      </c>
      <c r="J688" s="50">
        <v>516.6</v>
      </c>
      <c r="K688" s="46">
        <f t="shared" si="110"/>
        <v>1277.9999999999998</v>
      </c>
      <c r="L688" s="32">
        <f t="shared" si="111"/>
        <v>198.00000000000003</v>
      </c>
      <c r="M688" s="58">
        <v>547.20000000000005</v>
      </c>
      <c r="N688" s="31">
        <f t="shared" si="112"/>
        <v>1276.2</v>
      </c>
      <c r="O688" s="31"/>
      <c r="P688" s="31">
        <f t="shared" si="113"/>
        <v>1063.8000000000002</v>
      </c>
      <c r="Q688" s="22">
        <f t="shared" si="107"/>
        <v>1088.8000000000002</v>
      </c>
      <c r="R688" s="22">
        <f t="shared" si="108"/>
        <v>2752.2</v>
      </c>
      <c r="S688" s="31">
        <f t="shared" si="109"/>
        <v>16911.2</v>
      </c>
      <c r="T688" s="33" t="s">
        <v>41</v>
      </c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</row>
    <row r="689" spans="1:563" s="13" customFormat="1" x14ac:dyDescent="0.25">
      <c r="A689" s="38">
        <v>683</v>
      </c>
      <c r="B689" s="19" t="s">
        <v>537</v>
      </c>
      <c r="C689" s="19" t="s">
        <v>859</v>
      </c>
      <c r="D689" s="19" t="s">
        <v>528</v>
      </c>
      <c r="E689" s="19" t="s">
        <v>171</v>
      </c>
      <c r="F689" s="20" t="s">
        <v>863</v>
      </c>
      <c r="G689" s="29">
        <v>16000</v>
      </c>
      <c r="H689" s="30">
        <v>0</v>
      </c>
      <c r="I689" s="22">
        <v>25</v>
      </c>
      <c r="J689" s="50">
        <v>459.2</v>
      </c>
      <c r="K689" s="46">
        <f t="shared" si="110"/>
        <v>1136</v>
      </c>
      <c r="L689" s="32">
        <f t="shared" si="111"/>
        <v>176.00000000000003</v>
      </c>
      <c r="M689" s="58">
        <v>486.4</v>
      </c>
      <c r="N689" s="31">
        <f t="shared" si="112"/>
        <v>1134.4000000000001</v>
      </c>
      <c r="O689" s="31"/>
      <c r="P689" s="31">
        <f t="shared" si="113"/>
        <v>945.59999999999991</v>
      </c>
      <c r="Q689" s="22">
        <f t="shared" si="107"/>
        <v>970.59999999999991</v>
      </c>
      <c r="R689" s="22">
        <f t="shared" si="108"/>
        <v>2446.4</v>
      </c>
      <c r="S689" s="31">
        <f t="shared" si="109"/>
        <v>15029.4</v>
      </c>
      <c r="T689" s="33" t="s">
        <v>41</v>
      </c>
      <c r="U689" s="134"/>
      <c r="V689" s="134"/>
      <c r="W689" s="134"/>
      <c r="X689" s="134"/>
      <c r="Y689" s="134"/>
      <c r="Z689" s="134"/>
      <c r="AA689" s="134"/>
      <c r="AB689" s="134"/>
      <c r="AC689" s="134"/>
      <c r="AD689" s="134"/>
      <c r="AE689" s="134"/>
      <c r="AF689" s="134"/>
      <c r="AG689" s="134"/>
      <c r="AH689" s="134"/>
      <c r="AI689" s="134"/>
      <c r="AJ689" s="134"/>
      <c r="AK689" s="134"/>
      <c r="AL689" s="134"/>
      <c r="AM689" s="134"/>
      <c r="AN689" s="134"/>
      <c r="AO689" s="134"/>
      <c r="AP689" s="134"/>
      <c r="AQ689" s="134"/>
      <c r="AR689" s="134"/>
      <c r="AS689" s="134"/>
      <c r="AT689" s="134"/>
      <c r="AU689" s="134"/>
      <c r="AV689" s="134"/>
      <c r="AW689" s="134"/>
      <c r="AX689" s="134"/>
      <c r="AY689" s="134"/>
      <c r="AZ689" s="134"/>
      <c r="BA689" s="134"/>
      <c r="BB689" s="134"/>
      <c r="BC689" s="134"/>
      <c r="BD689" s="134"/>
      <c r="BE689" s="134"/>
      <c r="BF689" s="134"/>
      <c r="BG689" s="134"/>
      <c r="BH689" s="134"/>
      <c r="BI689" s="134"/>
      <c r="BJ689" s="134"/>
      <c r="BK689" s="134"/>
      <c r="BL689" s="134"/>
      <c r="BM689" s="134"/>
      <c r="BN689" s="134"/>
      <c r="BO689" s="134"/>
      <c r="BP689" s="134"/>
      <c r="BQ689" s="134"/>
      <c r="BR689" s="134"/>
      <c r="BS689" s="134"/>
      <c r="BT689" s="134"/>
      <c r="BU689" s="134"/>
      <c r="BV689" s="134"/>
      <c r="BW689" s="134"/>
      <c r="BX689" s="134"/>
      <c r="BY689" s="134"/>
      <c r="BZ689" s="134"/>
      <c r="CA689" s="134"/>
      <c r="CB689" s="134"/>
      <c r="CC689" s="134"/>
      <c r="CD689" s="134"/>
      <c r="CE689" s="134"/>
      <c r="CF689" s="134"/>
      <c r="CG689" s="134"/>
      <c r="CH689" s="134"/>
      <c r="CI689" s="134"/>
      <c r="CJ689" s="134"/>
      <c r="CK689" s="134"/>
      <c r="CL689" s="134"/>
      <c r="CM689" s="134"/>
      <c r="CN689" s="134"/>
      <c r="CO689" s="134"/>
      <c r="CP689" s="134"/>
      <c r="CQ689" s="134"/>
      <c r="CR689" s="134"/>
      <c r="CS689" s="134"/>
      <c r="CT689" s="134"/>
      <c r="CU689" s="134"/>
      <c r="CV689" s="134"/>
      <c r="CW689" s="134"/>
      <c r="CX689" s="134"/>
      <c r="CY689" s="134"/>
      <c r="CZ689" s="134"/>
      <c r="DA689" s="134"/>
      <c r="DB689" s="134"/>
      <c r="DC689" s="134"/>
      <c r="DD689" s="134"/>
      <c r="DE689" s="134"/>
      <c r="DF689" s="134"/>
      <c r="DG689" s="134"/>
      <c r="DH689" s="134"/>
      <c r="DI689" s="134"/>
      <c r="DJ689" s="134"/>
      <c r="DK689" s="134"/>
      <c r="DL689" s="134"/>
      <c r="DM689" s="134"/>
      <c r="DN689" s="134"/>
      <c r="DO689" s="134"/>
      <c r="DP689" s="134"/>
      <c r="DQ689" s="134"/>
      <c r="DR689" s="134"/>
      <c r="DS689" s="134"/>
      <c r="DT689" s="134"/>
      <c r="DU689" s="134"/>
      <c r="DV689" s="134"/>
      <c r="DW689" s="134"/>
      <c r="DX689" s="134"/>
      <c r="DY689" s="134"/>
      <c r="DZ689" s="134"/>
      <c r="EA689" s="134"/>
      <c r="EB689" s="134"/>
      <c r="EC689" s="134"/>
      <c r="ED689" s="134"/>
      <c r="EE689" s="134"/>
      <c r="EF689" s="134"/>
      <c r="EG689" s="134"/>
      <c r="EH689" s="134"/>
      <c r="EI689" s="134"/>
      <c r="EJ689" s="134"/>
      <c r="EK689" s="134"/>
      <c r="EL689" s="134"/>
      <c r="EM689" s="134"/>
      <c r="EN689" s="134"/>
      <c r="EO689" s="134"/>
      <c r="EP689" s="134"/>
      <c r="EQ689" s="134"/>
      <c r="ER689" s="134"/>
      <c r="ES689" s="134"/>
      <c r="ET689" s="134"/>
      <c r="EU689" s="134"/>
      <c r="EV689" s="134"/>
      <c r="EW689" s="134"/>
      <c r="EX689" s="134"/>
      <c r="EY689" s="134"/>
      <c r="EZ689" s="134"/>
      <c r="FA689" s="134"/>
      <c r="FB689" s="134"/>
      <c r="FC689" s="134"/>
      <c r="FD689" s="134"/>
      <c r="FE689" s="134"/>
      <c r="FF689" s="134"/>
      <c r="FG689" s="134"/>
      <c r="FH689" s="134"/>
      <c r="FI689" s="134"/>
      <c r="FJ689" s="134"/>
      <c r="FK689" s="134"/>
      <c r="FL689" s="134"/>
      <c r="FM689" s="134"/>
      <c r="FN689" s="134"/>
      <c r="FO689" s="134"/>
      <c r="FP689" s="134"/>
      <c r="FQ689" s="134"/>
      <c r="FR689" s="134"/>
      <c r="FS689" s="134"/>
      <c r="FT689" s="134"/>
      <c r="FU689" s="134"/>
      <c r="FV689" s="134"/>
      <c r="FW689" s="134"/>
      <c r="FX689" s="134"/>
      <c r="FY689" s="134"/>
      <c r="FZ689" s="134"/>
      <c r="GA689" s="134"/>
      <c r="GB689" s="134"/>
      <c r="GC689" s="134"/>
      <c r="GD689" s="134"/>
      <c r="GE689" s="134"/>
      <c r="GF689" s="134"/>
      <c r="GG689" s="134"/>
      <c r="GH689" s="134"/>
      <c r="GI689" s="134"/>
      <c r="GJ689" s="134"/>
      <c r="GK689" s="134"/>
      <c r="GL689" s="134"/>
      <c r="GM689" s="134"/>
      <c r="GN689" s="134"/>
      <c r="GO689" s="134"/>
      <c r="GP689" s="134"/>
      <c r="GQ689" s="134"/>
      <c r="GR689" s="134"/>
      <c r="GS689" s="134"/>
      <c r="GT689" s="134"/>
      <c r="GU689" s="134"/>
      <c r="GV689" s="134"/>
      <c r="GW689" s="134"/>
      <c r="GX689" s="134"/>
      <c r="GY689" s="134"/>
      <c r="GZ689" s="134"/>
      <c r="HA689" s="134"/>
      <c r="HB689" s="134"/>
      <c r="HC689" s="134"/>
      <c r="HD689" s="134"/>
      <c r="HE689" s="134"/>
      <c r="HF689" s="134"/>
      <c r="HG689" s="134"/>
      <c r="HH689" s="134"/>
      <c r="HI689" s="134"/>
      <c r="HJ689" s="134"/>
      <c r="HK689" s="134"/>
      <c r="HL689" s="134"/>
      <c r="HM689" s="134"/>
      <c r="HN689" s="134"/>
      <c r="HO689" s="134"/>
      <c r="HP689" s="134"/>
      <c r="HQ689" s="134"/>
      <c r="HR689" s="134"/>
      <c r="HS689" s="134"/>
      <c r="HT689" s="134"/>
      <c r="HU689" s="134"/>
      <c r="HV689" s="134"/>
      <c r="HW689" s="134"/>
      <c r="HX689" s="134"/>
      <c r="HY689" s="134"/>
      <c r="HZ689" s="134"/>
      <c r="IA689" s="134"/>
      <c r="IB689" s="134"/>
      <c r="IC689" s="134"/>
      <c r="ID689" s="134"/>
      <c r="IE689" s="134"/>
      <c r="IF689" s="134"/>
      <c r="IG689" s="134"/>
      <c r="IH689" s="134"/>
      <c r="II689" s="134"/>
      <c r="IJ689" s="134"/>
      <c r="IK689" s="134"/>
      <c r="IL689" s="134"/>
      <c r="IM689" s="134"/>
      <c r="IN689" s="134"/>
      <c r="IO689" s="134"/>
      <c r="IP689" s="134"/>
      <c r="IQ689" s="134"/>
      <c r="IR689" s="134"/>
      <c r="IS689" s="134"/>
      <c r="IT689" s="134"/>
      <c r="IU689" s="134"/>
      <c r="IV689" s="134"/>
      <c r="IW689" s="134"/>
      <c r="IX689" s="134"/>
      <c r="IY689" s="134"/>
      <c r="IZ689" s="134"/>
      <c r="JA689" s="134"/>
      <c r="JB689" s="134"/>
      <c r="JC689" s="134"/>
      <c r="JD689" s="134"/>
      <c r="JE689" s="134"/>
      <c r="JF689" s="134"/>
      <c r="JG689" s="134"/>
      <c r="JH689" s="134"/>
      <c r="JI689" s="134"/>
      <c r="JJ689" s="134"/>
      <c r="JK689" s="134"/>
      <c r="JL689" s="134"/>
      <c r="JM689" s="134"/>
      <c r="JN689" s="134"/>
      <c r="JO689" s="134"/>
      <c r="JP689" s="134"/>
      <c r="JQ689" s="134"/>
      <c r="JR689" s="134"/>
      <c r="JS689" s="134"/>
      <c r="JT689" s="134"/>
      <c r="JU689" s="134"/>
      <c r="JV689" s="134"/>
      <c r="JW689" s="134"/>
      <c r="JX689" s="134"/>
      <c r="JY689" s="134"/>
      <c r="JZ689" s="134"/>
      <c r="KA689" s="134"/>
      <c r="KB689" s="134"/>
      <c r="KC689" s="134"/>
      <c r="KD689" s="134"/>
      <c r="KE689" s="134"/>
      <c r="KF689" s="134"/>
      <c r="KG689" s="134"/>
      <c r="KH689" s="134"/>
      <c r="KI689" s="134"/>
      <c r="KJ689" s="134"/>
      <c r="KK689" s="134"/>
      <c r="KL689" s="134"/>
      <c r="KM689" s="134"/>
      <c r="KN689" s="134"/>
      <c r="KO689" s="134"/>
      <c r="KP689" s="134"/>
      <c r="KQ689" s="134"/>
      <c r="KR689" s="134"/>
      <c r="KS689" s="134"/>
      <c r="KT689" s="134"/>
      <c r="KU689" s="134"/>
      <c r="KV689" s="134"/>
      <c r="KW689" s="134"/>
      <c r="KX689" s="134"/>
      <c r="KY689" s="134"/>
      <c r="KZ689" s="134"/>
      <c r="LA689" s="134"/>
      <c r="LB689" s="134"/>
      <c r="LC689" s="134"/>
      <c r="LD689" s="134"/>
      <c r="LE689" s="134"/>
      <c r="LF689" s="134"/>
      <c r="LG689" s="134"/>
      <c r="LH689" s="134"/>
      <c r="LI689" s="134"/>
      <c r="LJ689" s="134"/>
      <c r="LK689" s="134"/>
      <c r="LL689" s="134"/>
      <c r="LM689" s="134"/>
      <c r="LN689" s="134"/>
      <c r="LO689" s="134"/>
      <c r="LP689" s="134"/>
      <c r="LQ689" s="134"/>
      <c r="LR689" s="134"/>
      <c r="LS689" s="134"/>
      <c r="LT689" s="134"/>
      <c r="LU689" s="134"/>
      <c r="LV689" s="134"/>
      <c r="LW689" s="134"/>
      <c r="LX689" s="134"/>
      <c r="LY689" s="134"/>
      <c r="LZ689" s="134"/>
      <c r="MA689" s="134"/>
      <c r="MB689" s="134"/>
      <c r="MC689" s="134"/>
      <c r="MD689" s="134"/>
      <c r="ME689" s="134"/>
      <c r="MF689" s="134"/>
      <c r="MG689" s="134"/>
      <c r="MH689" s="134"/>
      <c r="MI689" s="134"/>
      <c r="MJ689" s="134"/>
      <c r="MK689" s="134"/>
      <c r="ML689" s="134"/>
      <c r="MM689" s="134"/>
      <c r="MN689" s="134"/>
      <c r="MO689" s="134"/>
      <c r="MP689" s="134"/>
      <c r="MQ689" s="134"/>
      <c r="MR689" s="134"/>
      <c r="MS689" s="134"/>
      <c r="MT689" s="134"/>
      <c r="MU689" s="134"/>
      <c r="MV689" s="134"/>
      <c r="MW689" s="134"/>
      <c r="MX689" s="134"/>
      <c r="MY689" s="134"/>
      <c r="MZ689" s="134"/>
      <c r="NA689" s="134"/>
      <c r="NB689" s="134"/>
      <c r="NC689" s="134"/>
      <c r="ND689" s="134"/>
      <c r="NE689" s="134"/>
      <c r="NF689" s="134"/>
      <c r="NG689" s="134"/>
      <c r="NH689" s="134"/>
      <c r="NI689" s="134"/>
      <c r="NJ689" s="134"/>
      <c r="NK689" s="134"/>
      <c r="NL689" s="134"/>
      <c r="NM689" s="134"/>
      <c r="NN689" s="134"/>
      <c r="NO689" s="134"/>
      <c r="NP689" s="134"/>
      <c r="NQ689" s="134"/>
      <c r="NR689" s="134"/>
      <c r="NS689" s="134"/>
      <c r="NT689" s="134"/>
      <c r="NU689" s="134"/>
      <c r="NV689" s="134"/>
      <c r="NW689" s="134"/>
      <c r="NX689" s="134"/>
      <c r="NY689" s="134"/>
      <c r="NZ689" s="134"/>
      <c r="OA689" s="134"/>
      <c r="OB689" s="134"/>
      <c r="OC689" s="134"/>
      <c r="OD689" s="134"/>
      <c r="OE689" s="134"/>
      <c r="OF689" s="134"/>
      <c r="OG689" s="134"/>
      <c r="OH689" s="134"/>
      <c r="OI689" s="134"/>
      <c r="OJ689" s="134"/>
      <c r="OK689" s="134"/>
      <c r="OL689" s="134"/>
      <c r="OM689" s="134"/>
      <c r="ON689" s="134"/>
      <c r="OO689" s="134"/>
      <c r="OP689" s="134"/>
      <c r="OQ689" s="134"/>
      <c r="OR689" s="134"/>
      <c r="OS689" s="134"/>
      <c r="OT689" s="134"/>
      <c r="OU689" s="134"/>
      <c r="OV689" s="134"/>
      <c r="OW689" s="134"/>
      <c r="OX689" s="134"/>
      <c r="OY689" s="134"/>
      <c r="OZ689" s="134"/>
      <c r="PA689" s="134"/>
      <c r="PB689" s="134"/>
      <c r="PC689" s="134"/>
      <c r="PD689" s="134"/>
      <c r="PE689" s="134"/>
      <c r="PF689" s="134"/>
      <c r="PG689" s="134"/>
      <c r="PH689" s="134"/>
      <c r="PI689" s="134"/>
      <c r="PJ689" s="134"/>
      <c r="PK689" s="134"/>
      <c r="PL689" s="134"/>
      <c r="PM689" s="134"/>
      <c r="PN689" s="134"/>
      <c r="PO689" s="134"/>
      <c r="PP689" s="134"/>
      <c r="PQ689" s="134"/>
      <c r="PR689" s="134"/>
      <c r="PS689" s="134"/>
      <c r="PT689" s="134"/>
      <c r="PU689" s="134"/>
      <c r="PV689" s="134"/>
      <c r="PW689" s="134"/>
      <c r="PX689" s="134"/>
      <c r="PY689" s="134"/>
      <c r="PZ689" s="134"/>
      <c r="QA689" s="134"/>
      <c r="QB689" s="134"/>
      <c r="QC689" s="134"/>
      <c r="QD689" s="134"/>
      <c r="QE689" s="134"/>
      <c r="QF689" s="134"/>
      <c r="QG689" s="134"/>
      <c r="QH689" s="134"/>
      <c r="QI689" s="134"/>
      <c r="QJ689" s="134"/>
      <c r="QK689" s="134"/>
      <c r="QL689" s="134"/>
      <c r="QM689" s="134"/>
      <c r="QN689" s="134"/>
      <c r="QO689" s="134"/>
      <c r="QP689" s="134"/>
      <c r="QQ689" s="134"/>
      <c r="QR689" s="134"/>
      <c r="QS689" s="134"/>
      <c r="QT689" s="134"/>
      <c r="QU689" s="134"/>
      <c r="QV689" s="134"/>
      <c r="QW689" s="134"/>
      <c r="QX689" s="134"/>
      <c r="QY689" s="134"/>
      <c r="QZ689" s="134"/>
      <c r="RA689" s="134"/>
      <c r="RB689" s="134"/>
      <c r="RC689" s="134"/>
      <c r="RD689" s="134"/>
      <c r="RE689" s="134"/>
      <c r="RF689" s="134"/>
      <c r="RG689" s="134"/>
      <c r="RH689" s="134"/>
      <c r="RI689" s="134"/>
      <c r="RJ689" s="134"/>
      <c r="RK689" s="134"/>
      <c r="RL689" s="134"/>
      <c r="RM689" s="134"/>
      <c r="RN689" s="134"/>
      <c r="RO689" s="134"/>
      <c r="RP689" s="134"/>
      <c r="RQ689" s="134"/>
      <c r="RR689" s="134"/>
      <c r="RS689" s="134"/>
      <c r="RT689" s="134"/>
      <c r="RU689" s="134"/>
      <c r="RV689" s="134"/>
      <c r="RW689" s="134"/>
      <c r="RX689" s="134"/>
      <c r="RY689" s="134"/>
      <c r="RZ689" s="134"/>
      <c r="SA689" s="134"/>
      <c r="SB689" s="134"/>
      <c r="SC689" s="134"/>
      <c r="SD689" s="134"/>
      <c r="SE689" s="134"/>
      <c r="SF689" s="134"/>
      <c r="SG689" s="134"/>
      <c r="SH689" s="134"/>
      <c r="SI689" s="134"/>
      <c r="SJ689" s="134"/>
      <c r="SK689" s="134"/>
      <c r="SL689" s="134"/>
      <c r="SM689" s="134"/>
      <c r="SN689" s="134"/>
      <c r="SO689" s="134"/>
      <c r="SP689" s="134"/>
      <c r="SQ689" s="134"/>
      <c r="SR689" s="134"/>
      <c r="SS689" s="134"/>
      <c r="ST689" s="134"/>
      <c r="SU689" s="134"/>
      <c r="SV689" s="134"/>
      <c r="SW689" s="134"/>
      <c r="SX689" s="134"/>
      <c r="SY689" s="134"/>
      <c r="SZ689" s="134"/>
      <c r="TA689" s="134"/>
      <c r="TB689" s="134"/>
      <c r="TC689" s="134"/>
      <c r="TD689" s="134"/>
      <c r="TE689" s="134"/>
      <c r="TF689" s="134"/>
      <c r="TG689" s="134"/>
      <c r="TH689" s="134"/>
      <c r="TI689" s="134"/>
      <c r="TJ689" s="134"/>
      <c r="TK689" s="134"/>
      <c r="TL689" s="134"/>
      <c r="TM689" s="134"/>
      <c r="TN689" s="134"/>
      <c r="TO689" s="134"/>
      <c r="TP689" s="134"/>
      <c r="TQ689" s="134"/>
      <c r="TR689" s="134"/>
      <c r="TS689" s="134"/>
      <c r="TT689" s="134"/>
      <c r="TU689" s="134"/>
      <c r="TV689" s="134"/>
      <c r="TW689" s="134"/>
      <c r="TX689" s="134"/>
      <c r="TY689" s="134"/>
      <c r="TZ689" s="134"/>
      <c r="UA689" s="134"/>
      <c r="UB689" s="134"/>
      <c r="UC689" s="134"/>
      <c r="UD689" s="134"/>
      <c r="UE689" s="134"/>
      <c r="UF689" s="134"/>
      <c r="UG689" s="134"/>
      <c r="UH689" s="134"/>
      <c r="UI689" s="134"/>
      <c r="UJ689" s="134"/>
      <c r="UK689" s="134"/>
      <c r="UL689" s="134"/>
      <c r="UM689" s="134"/>
      <c r="UN689" s="134"/>
      <c r="UO689" s="134"/>
      <c r="UP689" s="134"/>
      <c r="UQ689" s="134"/>
    </row>
    <row r="690" spans="1:563" s="9" customFormat="1" x14ac:dyDescent="0.25">
      <c r="A690" s="38">
        <v>684</v>
      </c>
      <c r="B690" s="19" t="s">
        <v>1109</v>
      </c>
      <c r="C690" s="19" t="s">
        <v>859</v>
      </c>
      <c r="D690" s="19" t="s">
        <v>234</v>
      </c>
      <c r="E690" s="19" t="s">
        <v>790</v>
      </c>
      <c r="F690" s="20" t="s">
        <v>868</v>
      </c>
      <c r="G690" s="21">
        <v>85000</v>
      </c>
      <c r="H690" s="21">
        <v>8576.99</v>
      </c>
      <c r="I690" s="22">
        <v>25</v>
      </c>
      <c r="J690" s="49">
        <v>2439.5</v>
      </c>
      <c r="K690" s="43">
        <f t="shared" si="110"/>
        <v>6034.9999999999991</v>
      </c>
      <c r="L690" s="32">
        <v>851.51</v>
      </c>
      <c r="M690" s="48">
        <v>2584</v>
      </c>
      <c r="N690" s="22">
        <f t="shared" si="112"/>
        <v>6026.5</v>
      </c>
      <c r="O690" s="22"/>
      <c r="P690" s="22">
        <f t="shared" si="113"/>
        <v>5023.5</v>
      </c>
      <c r="Q690" s="22">
        <f t="shared" si="107"/>
        <v>13625.49</v>
      </c>
      <c r="R690" s="22">
        <f t="shared" si="108"/>
        <v>12913.009999999998</v>
      </c>
      <c r="S690" s="22">
        <f t="shared" si="109"/>
        <v>71374.509999999995</v>
      </c>
      <c r="T690" s="33" t="s">
        <v>41</v>
      </c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</row>
    <row r="691" spans="1:563" s="9" customFormat="1" x14ac:dyDescent="0.25">
      <c r="A691" s="38">
        <v>685</v>
      </c>
      <c r="B691" s="19" t="s">
        <v>539</v>
      </c>
      <c r="C691" s="19" t="s">
        <v>859</v>
      </c>
      <c r="D691" s="19" t="s">
        <v>234</v>
      </c>
      <c r="E691" s="19" t="s">
        <v>135</v>
      </c>
      <c r="F691" s="20" t="s">
        <v>868</v>
      </c>
      <c r="G691" s="29">
        <v>70000</v>
      </c>
      <c r="H691" s="29">
        <v>5368.48</v>
      </c>
      <c r="I691" s="22">
        <v>25</v>
      </c>
      <c r="J691" s="50">
        <v>2009</v>
      </c>
      <c r="K691" s="46">
        <f t="shared" si="110"/>
        <v>4970</v>
      </c>
      <c r="L691" s="32">
        <f t="shared" si="111"/>
        <v>770.00000000000011</v>
      </c>
      <c r="M691" s="58">
        <v>2128</v>
      </c>
      <c r="N691" s="31">
        <f t="shared" si="112"/>
        <v>4963</v>
      </c>
      <c r="O691" s="31"/>
      <c r="P691" s="31">
        <f t="shared" si="113"/>
        <v>4137</v>
      </c>
      <c r="Q691" s="22">
        <f t="shared" si="107"/>
        <v>9530.48</v>
      </c>
      <c r="R691" s="22">
        <f t="shared" si="108"/>
        <v>10703</v>
      </c>
      <c r="S691" s="31">
        <f t="shared" si="109"/>
        <v>60469.520000000004</v>
      </c>
      <c r="T691" s="33" t="s">
        <v>41</v>
      </c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</row>
    <row r="692" spans="1:563" s="9" customFormat="1" x14ac:dyDescent="0.25">
      <c r="A692" s="38">
        <v>686</v>
      </c>
      <c r="B692" s="19" t="s">
        <v>540</v>
      </c>
      <c r="C692" s="19" t="s">
        <v>859</v>
      </c>
      <c r="D692" s="19" t="s">
        <v>234</v>
      </c>
      <c r="E692" s="19" t="s">
        <v>135</v>
      </c>
      <c r="F692" s="20" t="s">
        <v>868</v>
      </c>
      <c r="G692" s="29">
        <v>70000</v>
      </c>
      <c r="H692" s="29">
        <v>5368.48</v>
      </c>
      <c r="I692" s="22">
        <v>25</v>
      </c>
      <c r="J692" s="50">
        <v>2009</v>
      </c>
      <c r="K692" s="46">
        <f t="shared" si="110"/>
        <v>4970</v>
      </c>
      <c r="L692" s="32">
        <f t="shared" si="111"/>
        <v>770.00000000000011</v>
      </c>
      <c r="M692" s="58">
        <v>2128</v>
      </c>
      <c r="N692" s="31">
        <f t="shared" si="112"/>
        <v>4963</v>
      </c>
      <c r="O692" s="31"/>
      <c r="P692" s="31">
        <f t="shared" si="113"/>
        <v>4137</v>
      </c>
      <c r="Q692" s="22">
        <f t="shared" si="107"/>
        <v>9530.48</v>
      </c>
      <c r="R692" s="22">
        <f t="shared" si="108"/>
        <v>10703</v>
      </c>
      <c r="S692" s="31">
        <f t="shared" si="109"/>
        <v>60469.520000000004</v>
      </c>
      <c r="T692" s="33" t="s">
        <v>41</v>
      </c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</row>
    <row r="693" spans="1:563" s="9" customFormat="1" x14ac:dyDescent="0.25">
      <c r="A693" s="38">
        <v>687</v>
      </c>
      <c r="B693" s="19" t="s">
        <v>541</v>
      </c>
      <c r="C693" s="19" t="s">
        <v>860</v>
      </c>
      <c r="D693" s="19" t="s">
        <v>234</v>
      </c>
      <c r="E693" s="19" t="s">
        <v>135</v>
      </c>
      <c r="F693" s="20" t="s">
        <v>868</v>
      </c>
      <c r="G693" s="29">
        <v>70000</v>
      </c>
      <c r="H693" s="29">
        <v>5368.48</v>
      </c>
      <c r="I693" s="22">
        <v>25</v>
      </c>
      <c r="J693" s="50">
        <v>2009</v>
      </c>
      <c r="K693" s="46">
        <f t="shared" si="110"/>
        <v>4970</v>
      </c>
      <c r="L693" s="32">
        <f t="shared" si="111"/>
        <v>770.00000000000011</v>
      </c>
      <c r="M693" s="58">
        <v>2128</v>
      </c>
      <c r="N693" s="31">
        <f t="shared" si="112"/>
        <v>4963</v>
      </c>
      <c r="O693" s="31"/>
      <c r="P693" s="31">
        <f t="shared" si="113"/>
        <v>4137</v>
      </c>
      <c r="Q693" s="22">
        <f t="shared" si="107"/>
        <v>9530.48</v>
      </c>
      <c r="R693" s="22">
        <f t="shared" si="108"/>
        <v>10703</v>
      </c>
      <c r="S693" s="31">
        <f t="shared" si="109"/>
        <v>60469.520000000004</v>
      </c>
      <c r="T693" s="33" t="s">
        <v>41</v>
      </c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</row>
    <row r="694" spans="1:563" s="9" customFormat="1" x14ac:dyDescent="0.25">
      <c r="A694" s="38">
        <v>688</v>
      </c>
      <c r="B694" s="19" t="s">
        <v>411</v>
      </c>
      <c r="C694" s="19" t="s">
        <v>860</v>
      </c>
      <c r="D694" s="19" t="s">
        <v>234</v>
      </c>
      <c r="E694" s="19" t="s">
        <v>828</v>
      </c>
      <c r="F694" s="20" t="s">
        <v>868</v>
      </c>
      <c r="G694" s="21">
        <v>41000</v>
      </c>
      <c r="H694" s="19">
        <v>583.79</v>
      </c>
      <c r="I694" s="22">
        <v>25</v>
      </c>
      <c r="J694" s="49">
        <v>1176.7</v>
      </c>
      <c r="K694" s="43">
        <f t="shared" si="110"/>
        <v>2910.9999999999995</v>
      </c>
      <c r="L694" s="32">
        <f t="shared" si="111"/>
        <v>451.00000000000006</v>
      </c>
      <c r="M694" s="48">
        <v>1246.4000000000001</v>
      </c>
      <c r="N694" s="22">
        <f t="shared" si="112"/>
        <v>2906.9</v>
      </c>
      <c r="O694" s="22"/>
      <c r="P694" s="22">
        <f t="shared" si="113"/>
        <v>2423.1000000000004</v>
      </c>
      <c r="Q694" s="22">
        <f t="shared" si="107"/>
        <v>3031.8900000000003</v>
      </c>
      <c r="R694" s="22">
        <f t="shared" si="108"/>
        <v>6268.9</v>
      </c>
      <c r="S694" s="22">
        <f t="shared" si="109"/>
        <v>37968.11</v>
      </c>
      <c r="T694" s="33" t="s">
        <v>41</v>
      </c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</row>
    <row r="695" spans="1:563" s="9" customFormat="1" x14ac:dyDescent="0.25">
      <c r="A695" s="38">
        <v>689</v>
      </c>
      <c r="B695" s="19" t="s">
        <v>543</v>
      </c>
      <c r="C695" s="19" t="s">
        <v>859</v>
      </c>
      <c r="D695" s="19" t="s">
        <v>234</v>
      </c>
      <c r="E695" s="19" t="s">
        <v>99</v>
      </c>
      <c r="F695" s="20" t="s">
        <v>868</v>
      </c>
      <c r="G695" s="29">
        <v>25000</v>
      </c>
      <c r="H695" s="30">
        <v>0</v>
      </c>
      <c r="I695" s="22">
        <v>25</v>
      </c>
      <c r="J695" s="50">
        <v>717.5</v>
      </c>
      <c r="K695" s="46">
        <f t="shared" si="110"/>
        <v>1774.9999999999998</v>
      </c>
      <c r="L695" s="32">
        <f t="shared" si="111"/>
        <v>275</v>
      </c>
      <c r="M695" s="58">
        <v>760</v>
      </c>
      <c r="N695" s="31">
        <f t="shared" si="112"/>
        <v>1772.5000000000002</v>
      </c>
      <c r="O695" s="31"/>
      <c r="P695" s="31">
        <f t="shared" si="113"/>
        <v>1477.5</v>
      </c>
      <c r="Q695" s="22">
        <f t="shared" si="107"/>
        <v>1502.5</v>
      </c>
      <c r="R695" s="22">
        <f t="shared" si="108"/>
        <v>3822.5</v>
      </c>
      <c r="S695" s="31">
        <f t="shared" si="109"/>
        <v>23497.5</v>
      </c>
      <c r="T695" s="33" t="s">
        <v>41</v>
      </c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</row>
    <row r="696" spans="1:563" s="9" customFormat="1" x14ac:dyDescent="0.25">
      <c r="A696" s="38">
        <v>690</v>
      </c>
      <c r="B696" s="19" t="s">
        <v>544</v>
      </c>
      <c r="C696" s="19" t="s">
        <v>859</v>
      </c>
      <c r="D696" s="19" t="s">
        <v>234</v>
      </c>
      <c r="E696" s="19" t="s">
        <v>99</v>
      </c>
      <c r="F696" s="20" t="s">
        <v>868</v>
      </c>
      <c r="G696" s="29">
        <v>25000</v>
      </c>
      <c r="H696" s="30">
        <v>0</v>
      </c>
      <c r="I696" s="22">
        <v>25</v>
      </c>
      <c r="J696" s="50">
        <v>717.5</v>
      </c>
      <c r="K696" s="46">
        <f t="shared" si="110"/>
        <v>1774.9999999999998</v>
      </c>
      <c r="L696" s="32">
        <f t="shared" si="111"/>
        <v>275</v>
      </c>
      <c r="M696" s="58">
        <v>760</v>
      </c>
      <c r="N696" s="31">
        <f t="shared" si="112"/>
        <v>1772.5000000000002</v>
      </c>
      <c r="O696" s="31"/>
      <c r="P696" s="31">
        <f t="shared" si="113"/>
        <v>1477.5</v>
      </c>
      <c r="Q696" s="22">
        <f t="shared" si="107"/>
        <v>1502.5</v>
      </c>
      <c r="R696" s="22">
        <f t="shared" si="108"/>
        <v>3822.5</v>
      </c>
      <c r="S696" s="31">
        <f t="shared" si="109"/>
        <v>23497.5</v>
      </c>
      <c r="T696" s="33" t="s">
        <v>41</v>
      </c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</row>
    <row r="697" spans="1:563" s="9" customFormat="1" x14ac:dyDescent="0.25">
      <c r="A697" s="38">
        <v>691</v>
      </c>
      <c r="B697" s="19" t="s">
        <v>545</v>
      </c>
      <c r="C697" s="19" t="s">
        <v>860</v>
      </c>
      <c r="D697" s="19" t="s">
        <v>234</v>
      </c>
      <c r="E697" s="19" t="s">
        <v>35</v>
      </c>
      <c r="F697" s="20" t="s">
        <v>868</v>
      </c>
      <c r="G697" s="29">
        <v>25000</v>
      </c>
      <c r="H697" s="30">
        <v>0</v>
      </c>
      <c r="I697" s="22">
        <v>25</v>
      </c>
      <c r="J697" s="50">
        <v>717.5</v>
      </c>
      <c r="K697" s="46">
        <f t="shared" si="110"/>
        <v>1774.9999999999998</v>
      </c>
      <c r="L697" s="32">
        <f t="shared" si="111"/>
        <v>275</v>
      </c>
      <c r="M697" s="58">
        <v>760</v>
      </c>
      <c r="N697" s="31">
        <f t="shared" si="112"/>
        <v>1772.5000000000002</v>
      </c>
      <c r="O697" s="31"/>
      <c r="P697" s="31">
        <f t="shared" si="113"/>
        <v>1477.5</v>
      </c>
      <c r="Q697" s="22">
        <f t="shared" si="107"/>
        <v>1502.5</v>
      </c>
      <c r="R697" s="22">
        <f t="shared" si="108"/>
        <v>3822.5</v>
      </c>
      <c r="S697" s="31">
        <f t="shared" si="109"/>
        <v>23497.5</v>
      </c>
      <c r="T697" s="33" t="s">
        <v>41</v>
      </c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</row>
    <row r="698" spans="1:563" s="9" customFormat="1" x14ac:dyDescent="0.25">
      <c r="A698" s="38">
        <v>692</v>
      </c>
      <c r="B698" s="19" t="s">
        <v>546</v>
      </c>
      <c r="C698" s="19" t="s">
        <v>860</v>
      </c>
      <c r="D698" s="19" t="s">
        <v>234</v>
      </c>
      <c r="E698" s="19" t="s">
        <v>35</v>
      </c>
      <c r="F698" s="20" t="s">
        <v>867</v>
      </c>
      <c r="G698" s="29">
        <v>25000</v>
      </c>
      <c r="H698" s="30">
        <v>0</v>
      </c>
      <c r="I698" s="22">
        <v>25</v>
      </c>
      <c r="J698" s="50">
        <v>717.5</v>
      </c>
      <c r="K698" s="46">
        <f t="shared" si="110"/>
        <v>1774.9999999999998</v>
      </c>
      <c r="L698" s="32">
        <f t="shared" si="111"/>
        <v>275</v>
      </c>
      <c r="M698" s="58">
        <v>760</v>
      </c>
      <c r="N698" s="31">
        <f t="shared" si="112"/>
        <v>1772.5000000000002</v>
      </c>
      <c r="O698" s="31"/>
      <c r="P698" s="31">
        <f t="shared" si="113"/>
        <v>1477.5</v>
      </c>
      <c r="Q698" s="22">
        <f t="shared" si="107"/>
        <v>1502.5</v>
      </c>
      <c r="R698" s="22">
        <f t="shared" si="108"/>
        <v>3822.5</v>
      </c>
      <c r="S698" s="31">
        <f t="shared" si="109"/>
        <v>23497.5</v>
      </c>
      <c r="T698" s="33" t="s">
        <v>41</v>
      </c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</row>
    <row r="699" spans="1:563" s="9" customFormat="1" x14ac:dyDescent="0.25">
      <c r="A699" s="38">
        <v>693</v>
      </c>
      <c r="B699" s="19" t="s">
        <v>1130</v>
      </c>
      <c r="C699" s="19"/>
      <c r="D699" s="19" t="s">
        <v>234</v>
      </c>
      <c r="E699" s="19" t="s">
        <v>64</v>
      </c>
      <c r="F699" s="20" t="s">
        <v>867</v>
      </c>
      <c r="G699" s="29">
        <v>25000</v>
      </c>
      <c r="H699" s="30">
        <v>0</v>
      </c>
      <c r="I699" s="22">
        <v>25</v>
      </c>
      <c r="J699" s="50">
        <v>717.5</v>
      </c>
      <c r="K699" s="46">
        <f t="shared" si="110"/>
        <v>1774.9999999999998</v>
      </c>
      <c r="L699" s="32">
        <f t="shared" si="111"/>
        <v>275</v>
      </c>
      <c r="M699" s="58">
        <v>760</v>
      </c>
      <c r="N699" s="31">
        <f t="shared" si="112"/>
        <v>1772.5000000000002</v>
      </c>
      <c r="O699" s="31"/>
      <c r="P699" s="31">
        <f t="shared" si="113"/>
        <v>1477.5</v>
      </c>
      <c r="Q699" s="22">
        <f t="shared" si="107"/>
        <v>1502.5</v>
      </c>
      <c r="R699" s="22">
        <f t="shared" si="108"/>
        <v>3822.5</v>
      </c>
      <c r="S699" s="31">
        <f t="shared" si="109"/>
        <v>23497.5</v>
      </c>
      <c r="T699" s="33" t="s">
        <v>41</v>
      </c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</row>
    <row r="700" spans="1:563" s="9" customFormat="1" x14ac:dyDescent="0.25">
      <c r="A700" s="38">
        <v>694</v>
      </c>
      <c r="B700" s="19" t="s">
        <v>235</v>
      </c>
      <c r="C700" s="19" t="s">
        <v>860</v>
      </c>
      <c r="D700" s="19" t="s">
        <v>234</v>
      </c>
      <c r="E700" s="19" t="s">
        <v>171</v>
      </c>
      <c r="F700" s="20" t="s">
        <v>863</v>
      </c>
      <c r="G700" s="29">
        <v>16000</v>
      </c>
      <c r="H700" s="30">
        <v>0</v>
      </c>
      <c r="I700" s="22">
        <v>25</v>
      </c>
      <c r="J700" s="50">
        <v>459.2</v>
      </c>
      <c r="K700" s="46">
        <f t="shared" si="110"/>
        <v>1136</v>
      </c>
      <c r="L700" s="32">
        <f t="shared" si="111"/>
        <v>176.00000000000003</v>
      </c>
      <c r="M700" s="58">
        <v>486.4</v>
      </c>
      <c r="N700" s="31">
        <f t="shared" si="112"/>
        <v>1134.4000000000001</v>
      </c>
      <c r="O700" s="31"/>
      <c r="P700" s="31">
        <f t="shared" si="113"/>
        <v>945.59999999999991</v>
      </c>
      <c r="Q700" s="22">
        <f t="shared" si="107"/>
        <v>970.59999999999991</v>
      </c>
      <c r="R700" s="22">
        <f t="shared" si="108"/>
        <v>2446.4</v>
      </c>
      <c r="S700" s="31">
        <f t="shared" si="109"/>
        <v>15029.4</v>
      </c>
      <c r="T700" s="33" t="s">
        <v>41</v>
      </c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</row>
    <row r="701" spans="1:563" s="9" customFormat="1" x14ac:dyDescent="0.25">
      <c r="A701" s="38">
        <v>695</v>
      </c>
      <c r="B701" s="19" t="s">
        <v>573</v>
      </c>
      <c r="C701" s="19" t="s">
        <v>859</v>
      </c>
      <c r="D701" s="19" t="s">
        <v>315</v>
      </c>
      <c r="E701" s="19" t="s">
        <v>135</v>
      </c>
      <c r="F701" s="20" t="s">
        <v>869</v>
      </c>
      <c r="G701" s="21">
        <v>70000</v>
      </c>
      <c r="H701" s="21">
        <v>5368.48</v>
      </c>
      <c r="I701" s="22">
        <v>25</v>
      </c>
      <c r="J701" s="49">
        <v>2009</v>
      </c>
      <c r="K701" s="43">
        <f t="shared" si="110"/>
        <v>4970</v>
      </c>
      <c r="L701" s="32">
        <f t="shared" si="111"/>
        <v>770.00000000000011</v>
      </c>
      <c r="M701" s="48">
        <v>2128</v>
      </c>
      <c r="N701" s="22">
        <f t="shared" si="112"/>
        <v>4963</v>
      </c>
      <c r="O701" s="22"/>
      <c r="P701" s="22">
        <f t="shared" si="113"/>
        <v>4137</v>
      </c>
      <c r="Q701" s="22">
        <f t="shared" si="107"/>
        <v>9530.48</v>
      </c>
      <c r="R701" s="22">
        <f t="shared" si="108"/>
        <v>10703</v>
      </c>
      <c r="S701" s="22">
        <f t="shared" si="109"/>
        <v>60469.520000000004</v>
      </c>
      <c r="T701" s="33" t="s">
        <v>41</v>
      </c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</row>
    <row r="702" spans="1:563" s="9" customFormat="1" x14ac:dyDescent="0.25">
      <c r="A702" s="38">
        <v>696</v>
      </c>
      <c r="B702" s="19" t="s">
        <v>567</v>
      </c>
      <c r="C702" s="19" t="s">
        <v>859</v>
      </c>
      <c r="D702" s="19" t="s">
        <v>315</v>
      </c>
      <c r="E702" s="19" t="s">
        <v>790</v>
      </c>
      <c r="F702" s="20" t="s">
        <v>868</v>
      </c>
      <c r="G702" s="29">
        <v>85000</v>
      </c>
      <c r="H702" s="29">
        <v>8148.13</v>
      </c>
      <c r="I702" s="22">
        <v>25</v>
      </c>
      <c r="J702" s="50">
        <v>2439.5</v>
      </c>
      <c r="K702" s="46">
        <f t="shared" si="110"/>
        <v>6034.9999999999991</v>
      </c>
      <c r="L702" s="32">
        <v>851.51</v>
      </c>
      <c r="M702" s="58">
        <v>2584</v>
      </c>
      <c r="N702" s="31">
        <f t="shared" si="112"/>
        <v>6026.5</v>
      </c>
      <c r="O702" s="31"/>
      <c r="P702" s="31">
        <f t="shared" si="113"/>
        <v>5023.5</v>
      </c>
      <c r="Q702" s="22">
        <f t="shared" si="107"/>
        <v>13196.630000000001</v>
      </c>
      <c r="R702" s="22">
        <f t="shared" si="108"/>
        <v>12913.009999999998</v>
      </c>
      <c r="S702" s="31">
        <f t="shared" si="109"/>
        <v>71803.37</v>
      </c>
      <c r="T702" s="33" t="s">
        <v>41</v>
      </c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</row>
    <row r="703" spans="1:563" s="9" customFormat="1" x14ac:dyDescent="0.25">
      <c r="A703" s="38">
        <v>697</v>
      </c>
      <c r="B703" s="19" t="s">
        <v>557</v>
      </c>
      <c r="C703" s="19" t="s">
        <v>859</v>
      </c>
      <c r="D703" s="19" t="s">
        <v>315</v>
      </c>
      <c r="E703" s="19" t="s">
        <v>135</v>
      </c>
      <c r="F703" s="20" t="s">
        <v>868</v>
      </c>
      <c r="G703" s="21">
        <v>70000</v>
      </c>
      <c r="H703" s="21">
        <v>5025.38</v>
      </c>
      <c r="I703" s="22">
        <v>25</v>
      </c>
      <c r="J703" s="49">
        <v>2009</v>
      </c>
      <c r="K703" s="43">
        <f t="shared" si="110"/>
        <v>4970</v>
      </c>
      <c r="L703" s="32">
        <f t="shared" si="111"/>
        <v>770.00000000000011</v>
      </c>
      <c r="M703" s="48">
        <v>2128</v>
      </c>
      <c r="N703" s="22">
        <f t="shared" si="112"/>
        <v>4963</v>
      </c>
      <c r="O703" s="22"/>
      <c r="P703" s="22">
        <f t="shared" si="113"/>
        <v>4137</v>
      </c>
      <c r="Q703" s="22">
        <f t="shared" si="107"/>
        <v>9187.380000000001</v>
      </c>
      <c r="R703" s="22">
        <f t="shared" si="108"/>
        <v>10703</v>
      </c>
      <c r="S703" s="22">
        <f t="shared" si="109"/>
        <v>60812.619999999995</v>
      </c>
      <c r="T703" s="33" t="s">
        <v>41</v>
      </c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</row>
    <row r="704" spans="1:563" s="9" customFormat="1" x14ac:dyDescent="0.25">
      <c r="A704" s="38">
        <v>698</v>
      </c>
      <c r="B704" s="19" t="s">
        <v>558</v>
      </c>
      <c r="C704" s="19" t="s">
        <v>860</v>
      </c>
      <c r="D704" s="19" t="s">
        <v>315</v>
      </c>
      <c r="E704" s="19" t="s">
        <v>135</v>
      </c>
      <c r="F704" s="20" t="s">
        <v>868</v>
      </c>
      <c r="G704" s="21">
        <v>70000</v>
      </c>
      <c r="H704" s="21">
        <v>5025.38</v>
      </c>
      <c r="I704" s="22">
        <v>25</v>
      </c>
      <c r="J704" s="49">
        <v>2009</v>
      </c>
      <c r="K704" s="43">
        <f t="shared" si="110"/>
        <v>4970</v>
      </c>
      <c r="L704" s="32">
        <f t="shared" si="111"/>
        <v>770.00000000000011</v>
      </c>
      <c r="M704" s="48">
        <v>2128</v>
      </c>
      <c r="N704" s="22">
        <f t="shared" si="112"/>
        <v>4963</v>
      </c>
      <c r="O704" s="22"/>
      <c r="P704" s="22">
        <f t="shared" si="113"/>
        <v>4137</v>
      </c>
      <c r="Q704" s="22">
        <f t="shared" si="107"/>
        <v>9187.380000000001</v>
      </c>
      <c r="R704" s="22">
        <f t="shared" si="108"/>
        <v>10703</v>
      </c>
      <c r="S704" s="22">
        <f t="shared" si="109"/>
        <v>60812.619999999995</v>
      </c>
      <c r="T704" s="33" t="s">
        <v>41</v>
      </c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</row>
    <row r="705" spans="1:563" s="9" customFormat="1" x14ac:dyDescent="0.25">
      <c r="A705" s="38">
        <v>699</v>
      </c>
      <c r="B705" s="19" t="s">
        <v>1052</v>
      </c>
      <c r="C705" s="19" t="s">
        <v>859</v>
      </c>
      <c r="D705" s="19" t="s">
        <v>315</v>
      </c>
      <c r="E705" s="19" t="s">
        <v>111</v>
      </c>
      <c r="F705" s="20" t="s">
        <v>863</v>
      </c>
      <c r="G705" s="21">
        <v>25000</v>
      </c>
      <c r="H705" s="19">
        <v>0</v>
      </c>
      <c r="I705" s="22">
        <v>25</v>
      </c>
      <c r="J705" s="49">
        <v>717.5</v>
      </c>
      <c r="K705" s="43">
        <f t="shared" si="110"/>
        <v>1774.9999999999998</v>
      </c>
      <c r="L705" s="32">
        <f t="shared" si="111"/>
        <v>275</v>
      </c>
      <c r="M705" s="48">
        <v>760</v>
      </c>
      <c r="N705" s="22">
        <f t="shared" si="112"/>
        <v>1772.5000000000002</v>
      </c>
      <c r="O705" s="22"/>
      <c r="P705" s="22">
        <f t="shared" si="113"/>
        <v>1477.5</v>
      </c>
      <c r="Q705" s="22">
        <f t="shared" si="107"/>
        <v>1502.5</v>
      </c>
      <c r="R705" s="22">
        <f t="shared" si="108"/>
        <v>3822.5</v>
      </c>
      <c r="S705" s="22">
        <f t="shared" si="109"/>
        <v>23497.5</v>
      </c>
      <c r="T705" s="33" t="s">
        <v>41</v>
      </c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</row>
    <row r="706" spans="1:563" s="9" customFormat="1" x14ac:dyDescent="0.25">
      <c r="A706" s="38">
        <v>700</v>
      </c>
      <c r="B706" s="19" t="s">
        <v>826</v>
      </c>
      <c r="C706" s="19" t="s">
        <v>859</v>
      </c>
      <c r="D706" s="19" t="s">
        <v>315</v>
      </c>
      <c r="E706" s="19" t="s">
        <v>64</v>
      </c>
      <c r="F706" s="20" t="s">
        <v>863</v>
      </c>
      <c r="G706" s="21">
        <v>25000</v>
      </c>
      <c r="H706" s="19">
        <v>0</v>
      </c>
      <c r="I706" s="22">
        <v>25</v>
      </c>
      <c r="J706" s="49">
        <v>717.5</v>
      </c>
      <c r="K706" s="43">
        <f t="shared" si="110"/>
        <v>1774.9999999999998</v>
      </c>
      <c r="L706" s="32">
        <f t="shared" si="111"/>
        <v>275</v>
      </c>
      <c r="M706" s="48">
        <v>760</v>
      </c>
      <c r="N706" s="22">
        <f t="shared" si="112"/>
        <v>1772.5000000000002</v>
      </c>
      <c r="O706" s="22"/>
      <c r="P706" s="22">
        <f t="shared" si="113"/>
        <v>1477.5</v>
      </c>
      <c r="Q706" s="22">
        <f t="shared" si="107"/>
        <v>1502.5</v>
      </c>
      <c r="R706" s="22">
        <f t="shared" si="108"/>
        <v>3822.5</v>
      </c>
      <c r="S706" s="22">
        <f t="shared" si="109"/>
        <v>23497.5</v>
      </c>
      <c r="T706" s="33" t="s">
        <v>41</v>
      </c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</row>
    <row r="707" spans="1:563" s="9" customFormat="1" x14ac:dyDescent="0.25">
      <c r="A707" s="38">
        <v>701</v>
      </c>
      <c r="B707" s="19" t="s">
        <v>994</v>
      </c>
      <c r="C707" s="19" t="s">
        <v>860</v>
      </c>
      <c r="D707" s="19" t="s">
        <v>315</v>
      </c>
      <c r="E707" s="19" t="s">
        <v>64</v>
      </c>
      <c r="F707" s="20" t="s">
        <v>863</v>
      </c>
      <c r="G707" s="21">
        <v>25000</v>
      </c>
      <c r="H707" s="19">
        <v>0</v>
      </c>
      <c r="I707" s="22">
        <v>25</v>
      </c>
      <c r="J707" s="49">
        <v>717.5</v>
      </c>
      <c r="K707" s="43">
        <f t="shared" si="110"/>
        <v>1774.9999999999998</v>
      </c>
      <c r="L707" s="32">
        <f t="shared" si="111"/>
        <v>275</v>
      </c>
      <c r="M707" s="48">
        <v>760</v>
      </c>
      <c r="N707" s="22">
        <f t="shared" si="112"/>
        <v>1772.5000000000002</v>
      </c>
      <c r="O707" s="22"/>
      <c r="P707" s="22">
        <f t="shared" si="113"/>
        <v>1477.5</v>
      </c>
      <c r="Q707" s="22">
        <f t="shared" si="107"/>
        <v>1502.5</v>
      </c>
      <c r="R707" s="22">
        <f t="shared" si="108"/>
        <v>3822.5</v>
      </c>
      <c r="S707" s="22">
        <f t="shared" si="109"/>
        <v>23497.5</v>
      </c>
      <c r="T707" s="33" t="s">
        <v>41</v>
      </c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</row>
    <row r="708" spans="1:563" s="9" customFormat="1" x14ac:dyDescent="0.25">
      <c r="A708" s="38">
        <v>702</v>
      </c>
      <c r="B708" s="19" t="s">
        <v>995</v>
      </c>
      <c r="C708" s="19" t="s">
        <v>860</v>
      </c>
      <c r="D708" s="19" t="s">
        <v>315</v>
      </c>
      <c r="E708" s="19" t="s">
        <v>64</v>
      </c>
      <c r="F708" s="20" t="s">
        <v>863</v>
      </c>
      <c r="G708" s="21">
        <v>25000</v>
      </c>
      <c r="H708" s="19">
        <v>0</v>
      </c>
      <c r="I708" s="22">
        <v>25</v>
      </c>
      <c r="J708" s="49">
        <v>717.5</v>
      </c>
      <c r="K708" s="43">
        <f t="shared" si="110"/>
        <v>1774.9999999999998</v>
      </c>
      <c r="L708" s="32">
        <f t="shared" si="111"/>
        <v>275</v>
      </c>
      <c r="M708" s="48">
        <v>760</v>
      </c>
      <c r="N708" s="22">
        <f t="shared" si="112"/>
        <v>1772.5000000000002</v>
      </c>
      <c r="O708" s="22"/>
      <c r="P708" s="22">
        <f t="shared" si="113"/>
        <v>1477.5</v>
      </c>
      <c r="Q708" s="22">
        <f t="shared" si="107"/>
        <v>1502.5</v>
      </c>
      <c r="R708" s="22">
        <f t="shared" si="108"/>
        <v>3822.5</v>
      </c>
      <c r="S708" s="22">
        <f t="shared" si="109"/>
        <v>23497.5</v>
      </c>
      <c r="T708" s="33" t="s">
        <v>41</v>
      </c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</row>
    <row r="709" spans="1:563" s="9" customFormat="1" x14ac:dyDescent="0.25">
      <c r="A709" s="38">
        <v>703</v>
      </c>
      <c r="B709" s="19" t="s">
        <v>555</v>
      </c>
      <c r="C709" s="19" t="s">
        <v>859</v>
      </c>
      <c r="D709" s="19" t="s">
        <v>315</v>
      </c>
      <c r="E709" s="19" t="s">
        <v>171</v>
      </c>
      <c r="F709" s="20" t="s">
        <v>863</v>
      </c>
      <c r="G709" s="21">
        <v>16000</v>
      </c>
      <c r="H709" s="19">
        <v>0</v>
      </c>
      <c r="I709" s="22">
        <v>25</v>
      </c>
      <c r="J709" s="49">
        <v>459.2</v>
      </c>
      <c r="K709" s="43">
        <f t="shared" si="110"/>
        <v>1136</v>
      </c>
      <c r="L709" s="32">
        <f t="shared" si="111"/>
        <v>176.00000000000003</v>
      </c>
      <c r="M709" s="48">
        <v>486.4</v>
      </c>
      <c r="N709" s="22">
        <f t="shared" si="112"/>
        <v>1134.4000000000001</v>
      </c>
      <c r="O709" s="22"/>
      <c r="P709" s="22">
        <f t="shared" si="113"/>
        <v>945.59999999999991</v>
      </c>
      <c r="Q709" s="22">
        <f t="shared" si="107"/>
        <v>970.59999999999991</v>
      </c>
      <c r="R709" s="22">
        <f t="shared" si="108"/>
        <v>2446.4</v>
      </c>
      <c r="S709" s="22">
        <f t="shared" si="109"/>
        <v>15029.4</v>
      </c>
      <c r="T709" s="33" t="s">
        <v>41</v>
      </c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</row>
    <row r="710" spans="1:563" s="9" customFormat="1" x14ac:dyDescent="0.25">
      <c r="A710" s="38">
        <v>704</v>
      </c>
      <c r="B710" s="19" t="s">
        <v>565</v>
      </c>
      <c r="C710" s="19" t="s">
        <v>859</v>
      </c>
      <c r="D710" s="19" t="s">
        <v>562</v>
      </c>
      <c r="E710" s="19" t="s">
        <v>135</v>
      </c>
      <c r="F710" s="20" t="s">
        <v>868</v>
      </c>
      <c r="G710" s="29">
        <v>70000</v>
      </c>
      <c r="H710" s="29">
        <v>5025.38</v>
      </c>
      <c r="I710" s="22">
        <v>25</v>
      </c>
      <c r="J710" s="50">
        <v>2009</v>
      </c>
      <c r="K710" s="46">
        <f t="shared" si="110"/>
        <v>4970</v>
      </c>
      <c r="L710" s="32">
        <f t="shared" si="111"/>
        <v>770.00000000000011</v>
      </c>
      <c r="M710" s="58">
        <v>2128</v>
      </c>
      <c r="N710" s="31">
        <f t="shared" si="112"/>
        <v>4963</v>
      </c>
      <c r="O710" s="31"/>
      <c r="P710" s="31">
        <f t="shared" si="113"/>
        <v>4137</v>
      </c>
      <c r="Q710" s="22">
        <f t="shared" si="107"/>
        <v>9187.380000000001</v>
      </c>
      <c r="R710" s="22">
        <f t="shared" si="108"/>
        <v>10703</v>
      </c>
      <c r="S710" s="31">
        <f t="shared" si="109"/>
        <v>60812.619999999995</v>
      </c>
      <c r="T710" s="33" t="s">
        <v>41</v>
      </c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</row>
    <row r="711" spans="1:563" s="9" customFormat="1" x14ac:dyDescent="0.25">
      <c r="A711" s="38">
        <v>705</v>
      </c>
      <c r="B711" s="19" t="s">
        <v>405</v>
      </c>
      <c r="C711" s="19" t="s">
        <v>860</v>
      </c>
      <c r="D711" s="19" t="s">
        <v>562</v>
      </c>
      <c r="E711" s="19" t="s">
        <v>135</v>
      </c>
      <c r="F711" s="20" t="s">
        <v>868</v>
      </c>
      <c r="G711" s="21">
        <v>85000</v>
      </c>
      <c r="H711" s="21">
        <v>8148.13</v>
      </c>
      <c r="I711" s="22">
        <v>25</v>
      </c>
      <c r="J711" s="49">
        <v>2439.5</v>
      </c>
      <c r="K711" s="43">
        <f t="shared" si="110"/>
        <v>6034.9999999999991</v>
      </c>
      <c r="L711" s="32">
        <v>851.51</v>
      </c>
      <c r="M711" s="48">
        <v>2584</v>
      </c>
      <c r="N711" s="22">
        <f t="shared" si="112"/>
        <v>6026.5</v>
      </c>
      <c r="O711" s="22"/>
      <c r="P711" s="22">
        <f t="shared" si="113"/>
        <v>5023.5</v>
      </c>
      <c r="Q711" s="22">
        <f t="shared" ref="Q711:Q774" si="114">+H711+I711+J711+M711+O711</f>
        <v>13196.630000000001</v>
      </c>
      <c r="R711" s="22">
        <f t="shared" ref="R711:R774" si="115">+K711+L711+N711</f>
        <v>12913.009999999998</v>
      </c>
      <c r="S711" s="22">
        <f t="shared" si="109"/>
        <v>71803.37</v>
      </c>
      <c r="T711" s="33" t="s">
        <v>41</v>
      </c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</row>
    <row r="712" spans="1:563" s="9" customFormat="1" x14ac:dyDescent="0.25">
      <c r="A712" s="38">
        <v>706</v>
      </c>
      <c r="B712" s="19" t="s">
        <v>948</v>
      </c>
      <c r="C712" s="19" t="s">
        <v>860</v>
      </c>
      <c r="D712" s="19" t="s">
        <v>562</v>
      </c>
      <c r="E712" s="19" t="s">
        <v>135</v>
      </c>
      <c r="F712" s="20" t="s">
        <v>868</v>
      </c>
      <c r="G712" s="29">
        <v>70000</v>
      </c>
      <c r="H712" s="29">
        <v>5368.48</v>
      </c>
      <c r="I712" s="22">
        <v>25</v>
      </c>
      <c r="J712" s="50">
        <v>2009</v>
      </c>
      <c r="K712" s="46">
        <f t="shared" si="110"/>
        <v>4970</v>
      </c>
      <c r="L712" s="32">
        <f t="shared" si="111"/>
        <v>770.00000000000011</v>
      </c>
      <c r="M712" s="58">
        <v>2128</v>
      </c>
      <c r="N712" s="31">
        <f t="shared" si="112"/>
        <v>4963</v>
      </c>
      <c r="O712" s="31"/>
      <c r="P712" s="31">
        <f t="shared" si="113"/>
        <v>4137</v>
      </c>
      <c r="Q712" s="22">
        <f t="shared" si="114"/>
        <v>9530.48</v>
      </c>
      <c r="R712" s="22">
        <f t="shared" si="115"/>
        <v>10703</v>
      </c>
      <c r="S712" s="31">
        <f t="shared" si="109"/>
        <v>60469.520000000004</v>
      </c>
      <c r="T712" s="33" t="s">
        <v>41</v>
      </c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</row>
    <row r="713" spans="1:563" s="9" customFormat="1" x14ac:dyDescent="0.25">
      <c r="A713" s="38">
        <v>707</v>
      </c>
      <c r="B713" s="19" t="s">
        <v>1029</v>
      </c>
      <c r="C713" s="19" t="s">
        <v>859</v>
      </c>
      <c r="D713" s="19" t="s">
        <v>562</v>
      </c>
      <c r="E713" s="19" t="s">
        <v>135</v>
      </c>
      <c r="F713" s="20" t="s">
        <v>868</v>
      </c>
      <c r="G713" s="29">
        <v>70000</v>
      </c>
      <c r="H713" s="29">
        <v>5368.48</v>
      </c>
      <c r="I713" s="22">
        <v>25</v>
      </c>
      <c r="J713" s="50">
        <v>2009</v>
      </c>
      <c r="K713" s="46">
        <f t="shared" si="110"/>
        <v>4970</v>
      </c>
      <c r="L713" s="32">
        <f t="shared" si="111"/>
        <v>770.00000000000011</v>
      </c>
      <c r="M713" s="58">
        <v>2128</v>
      </c>
      <c r="N713" s="31">
        <f t="shared" si="112"/>
        <v>4963</v>
      </c>
      <c r="O713" s="31"/>
      <c r="P713" s="31">
        <f t="shared" si="113"/>
        <v>4137</v>
      </c>
      <c r="Q713" s="22">
        <f t="shared" si="114"/>
        <v>9530.48</v>
      </c>
      <c r="R713" s="22">
        <f t="shared" si="115"/>
        <v>10703</v>
      </c>
      <c r="S713" s="31">
        <f t="shared" si="109"/>
        <v>60469.520000000004</v>
      </c>
      <c r="T713" s="33" t="s">
        <v>41</v>
      </c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</row>
    <row r="714" spans="1:563" s="9" customFormat="1" x14ac:dyDescent="0.25">
      <c r="A714" s="38">
        <v>708</v>
      </c>
      <c r="B714" s="19" t="s">
        <v>566</v>
      </c>
      <c r="C714" s="19" t="s">
        <v>859</v>
      </c>
      <c r="D714" s="19" t="s">
        <v>562</v>
      </c>
      <c r="E714" s="19" t="s">
        <v>135</v>
      </c>
      <c r="F714" s="20" t="s">
        <v>868</v>
      </c>
      <c r="G714" s="29">
        <v>70000</v>
      </c>
      <c r="H714" s="29">
        <v>5025.38</v>
      </c>
      <c r="I714" s="22">
        <v>25</v>
      </c>
      <c r="J714" s="50">
        <v>2009</v>
      </c>
      <c r="K714" s="46">
        <f t="shared" si="110"/>
        <v>4970</v>
      </c>
      <c r="L714" s="32">
        <f t="shared" si="111"/>
        <v>770.00000000000011</v>
      </c>
      <c r="M714" s="58">
        <v>2128</v>
      </c>
      <c r="N714" s="31">
        <f t="shared" si="112"/>
        <v>4963</v>
      </c>
      <c r="O714" s="31"/>
      <c r="P714" s="31">
        <f t="shared" si="113"/>
        <v>4137</v>
      </c>
      <c r="Q714" s="22">
        <f t="shared" si="114"/>
        <v>9187.380000000001</v>
      </c>
      <c r="R714" s="22">
        <f t="shared" si="115"/>
        <v>10703</v>
      </c>
      <c r="S714" s="31">
        <f t="shared" si="109"/>
        <v>60812.619999999995</v>
      </c>
      <c r="T714" s="33" t="s">
        <v>41</v>
      </c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</row>
    <row r="715" spans="1:563" s="9" customFormat="1" x14ac:dyDescent="0.25">
      <c r="A715" s="38">
        <v>709</v>
      </c>
      <c r="B715" s="19" t="s">
        <v>568</v>
      </c>
      <c r="C715" s="19" t="s">
        <v>860</v>
      </c>
      <c r="D715" s="19" t="s">
        <v>562</v>
      </c>
      <c r="E715" s="19" t="s">
        <v>135</v>
      </c>
      <c r="F715" s="20" t="s">
        <v>867</v>
      </c>
      <c r="G715" s="29">
        <v>70000</v>
      </c>
      <c r="H715" s="29">
        <v>5368.48</v>
      </c>
      <c r="I715" s="22">
        <v>25</v>
      </c>
      <c r="J715" s="50">
        <v>2009</v>
      </c>
      <c r="K715" s="46">
        <f t="shared" si="110"/>
        <v>4970</v>
      </c>
      <c r="L715" s="32">
        <f t="shared" si="111"/>
        <v>770.00000000000011</v>
      </c>
      <c r="M715" s="58">
        <v>2128</v>
      </c>
      <c r="N715" s="31">
        <f t="shared" si="112"/>
        <v>4963</v>
      </c>
      <c r="O715" s="31"/>
      <c r="P715" s="31">
        <f t="shared" si="113"/>
        <v>4137</v>
      </c>
      <c r="Q715" s="22">
        <f t="shared" si="114"/>
        <v>9530.48</v>
      </c>
      <c r="R715" s="22">
        <f t="shared" si="115"/>
        <v>10703</v>
      </c>
      <c r="S715" s="31">
        <f t="shared" si="109"/>
        <v>60469.520000000004</v>
      </c>
      <c r="T715" s="33" t="s">
        <v>41</v>
      </c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</row>
    <row r="716" spans="1:563" s="9" customFormat="1" x14ac:dyDescent="0.25">
      <c r="A716" s="38">
        <v>710</v>
      </c>
      <c r="B716" s="19" t="s">
        <v>564</v>
      </c>
      <c r="C716" s="19" t="s">
        <v>859</v>
      </c>
      <c r="D716" s="19" t="s">
        <v>562</v>
      </c>
      <c r="E716" s="19" t="s">
        <v>155</v>
      </c>
      <c r="F716" s="20" t="s">
        <v>868</v>
      </c>
      <c r="G716" s="29">
        <v>45000</v>
      </c>
      <c r="H716" s="60">
        <v>1148.33</v>
      </c>
      <c r="I716" s="22">
        <v>25</v>
      </c>
      <c r="J716" s="50">
        <v>1291.5</v>
      </c>
      <c r="K716" s="46">
        <f t="shared" si="110"/>
        <v>3194.9999999999995</v>
      </c>
      <c r="L716" s="32">
        <f t="shared" si="111"/>
        <v>495.00000000000006</v>
      </c>
      <c r="M716" s="58">
        <v>1368</v>
      </c>
      <c r="N716" s="31">
        <f t="shared" si="112"/>
        <v>3190.5</v>
      </c>
      <c r="O716" s="31"/>
      <c r="P716" s="31">
        <f t="shared" si="113"/>
        <v>2659.5</v>
      </c>
      <c r="Q716" s="22">
        <f t="shared" si="114"/>
        <v>3832.83</v>
      </c>
      <c r="R716" s="22">
        <f t="shared" si="115"/>
        <v>6880.5</v>
      </c>
      <c r="S716" s="31">
        <f t="shared" si="109"/>
        <v>41167.17</v>
      </c>
      <c r="T716" s="33" t="s">
        <v>41</v>
      </c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</row>
    <row r="717" spans="1:563" x14ac:dyDescent="0.25">
      <c r="A717" s="38">
        <v>711</v>
      </c>
      <c r="B717" s="19" t="s">
        <v>1035</v>
      </c>
      <c r="C717" s="19" t="s">
        <v>859</v>
      </c>
      <c r="D717" s="19" t="s">
        <v>562</v>
      </c>
      <c r="E717" s="19" t="s">
        <v>99</v>
      </c>
      <c r="F717" s="20" t="s">
        <v>863</v>
      </c>
      <c r="G717" s="29">
        <v>25000</v>
      </c>
      <c r="H717" s="19">
        <v>0</v>
      </c>
      <c r="I717" s="22">
        <v>25</v>
      </c>
      <c r="J717" s="63">
        <v>717.5</v>
      </c>
      <c r="K717" s="46">
        <f t="shared" si="110"/>
        <v>1774.9999999999998</v>
      </c>
      <c r="L717" s="32">
        <f t="shared" si="111"/>
        <v>275</v>
      </c>
      <c r="M717" s="62">
        <v>760</v>
      </c>
      <c r="N717" s="31">
        <f t="shared" si="112"/>
        <v>1772.5000000000002</v>
      </c>
      <c r="O717" s="19"/>
      <c r="P717" s="31">
        <f t="shared" si="113"/>
        <v>1477.5</v>
      </c>
      <c r="Q717" s="22">
        <f t="shared" si="114"/>
        <v>1502.5</v>
      </c>
      <c r="R717" s="22">
        <f t="shared" si="115"/>
        <v>3822.5</v>
      </c>
      <c r="S717" s="34">
        <f t="shared" si="109"/>
        <v>23497.5</v>
      </c>
      <c r="T717" s="33" t="s">
        <v>41</v>
      </c>
    </row>
    <row r="718" spans="1:563" s="9" customFormat="1" x14ac:dyDescent="0.25">
      <c r="A718" s="38">
        <v>712</v>
      </c>
      <c r="B718" s="19" t="s">
        <v>964</v>
      </c>
      <c r="C718" s="19" t="s">
        <v>860</v>
      </c>
      <c r="D718" s="19" t="s">
        <v>562</v>
      </c>
      <c r="E718" s="19" t="s">
        <v>60</v>
      </c>
      <c r="F718" s="20" t="s">
        <v>863</v>
      </c>
      <c r="G718" s="29">
        <v>18000</v>
      </c>
      <c r="H718" s="19">
        <v>0</v>
      </c>
      <c r="I718" s="22">
        <v>25</v>
      </c>
      <c r="J718" s="63">
        <v>516.6</v>
      </c>
      <c r="K718" s="46">
        <f t="shared" si="110"/>
        <v>1277.9999999999998</v>
      </c>
      <c r="L718" s="32">
        <f t="shared" si="111"/>
        <v>198.00000000000003</v>
      </c>
      <c r="M718" s="62">
        <v>547.20000000000005</v>
      </c>
      <c r="N718" s="31">
        <f t="shared" si="112"/>
        <v>1276.2</v>
      </c>
      <c r="O718" s="31"/>
      <c r="P718" s="31">
        <f t="shared" si="113"/>
        <v>1063.8000000000002</v>
      </c>
      <c r="Q718" s="22">
        <f t="shared" si="114"/>
        <v>1088.8000000000002</v>
      </c>
      <c r="R718" s="22">
        <f t="shared" si="115"/>
        <v>2752.2</v>
      </c>
      <c r="S718" s="31">
        <f t="shared" si="109"/>
        <v>16911.2</v>
      </c>
      <c r="T718" s="33" t="s">
        <v>41</v>
      </c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</row>
    <row r="719" spans="1:563" s="9" customFormat="1" x14ac:dyDescent="0.25">
      <c r="A719" s="38">
        <v>713</v>
      </c>
      <c r="B719" s="19" t="s">
        <v>563</v>
      </c>
      <c r="C719" s="19" t="s">
        <v>859</v>
      </c>
      <c r="D719" s="19" t="s">
        <v>562</v>
      </c>
      <c r="E719" s="19" t="s">
        <v>171</v>
      </c>
      <c r="F719" s="20" t="s">
        <v>868</v>
      </c>
      <c r="G719" s="29">
        <v>16000</v>
      </c>
      <c r="H719" s="30">
        <v>0</v>
      </c>
      <c r="I719" s="22">
        <v>25</v>
      </c>
      <c r="J719" s="50">
        <v>459.2</v>
      </c>
      <c r="K719" s="46">
        <f t="shared" si="110"/>
        <v>1136</v>
      </c>
      <c r="L719" s="32">
        <f t="shared" si="111"/>
        <v>176.00000000000003</v>
      </c>
      <c r="M719" s="58">
        <v>486.4</v>
      </c>
      <c r="N719" s="31">
        <f t="shared" si="112"/>
        <v>1134.4000000000001</v>
      </c>
      <c r="O719" s="31"/>
      <c r="P719" s="31">
        <f t="shared" si="113"/>
        <v>945.59999999999991</v>
      </c>
      <c r="Q719" s="22">
        <f t="shared" si="114"/>
        <v>970.59999999999991</v>
      </c>
      <c r="R719" s="22">
        <f t="shared" si="115"/>
        <v>2446.4</v>
      </c>
      <c r="S719" s="31">
        <f t="shared" si="109"/>
        <v>15029.4</v>
      </c>
      <c r="T719" s="33" t="s">
        <v>41</v>
      </c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</row>
    <row r="720" spans="1:563" s="9" customFormat="1" x14ac:dyDescent="0.25">
      <c r="A720" s="38">
        <v>714</v>
      </c>
      <c r="B720" s="19" t="s">
        <v>532</v>
      </c>
      <c r="C720" s="19" t="s">
        <v>860</v>
      </c>
      <c r="D720" s="19" t="s">
        <v>316</v>
      </c>
      <c r="E720" s="19" t="s">
        <v>790</v>
      </c>
      <c r="F720" s="20" t="s">
        <v>868</v>
      </c>
      <c r="G720" s="29">
        <v>85000</v>
      </c>
      <c r="H720" s="29">
        <v>8576.99</v>
      </c>
      <c r="I720" s="22">
        <v>25</v>
      </c>
      <c r="J720" s="50">
        <v>2439.5</v>
      </c>
      <c r="K720" s="46">
        <f t="shared" si="110"/>
        <v>6034.9999999999991</v>
      </c>
      <c r="L720" s="32">
        <v>851.51</v>
      </c>
      <c r="M720" s="58">
        <v>2584</v>
      </c>
      <c r="N720" s="31">
        <f t="shared" si="112"/>
        <v>6026.5</v>
      </c>
      <c r="O720" s="31"/>
      <c r="P720" s="31">
        <f t="shared" si="113"/>
        <v>5023.5</v>
      </c>
      <c r="Q720" s="22">
        <f t="shared" si="114"/>
        <v>13625.49</v>
      </c>
      <c r="R720" s="22">
        <f t="shared" si="115"/>
        <v>12913.009999999998</v>
      </c>
      <c r="S720" s="31">
        <f t="shared" si="109"/>
        <v>71374.509999999995</v>
      </c>
      <c r="T720" s="33" t="s">
        <v>41</v>
      </c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</row>
    <row r="721" spans="1:4860" s="10" customFormat="1" x14ac:dyDescent="0.25">
      <c r="A721" s="38">
        <v>715</v>
      </c>
      <c r="B721" s="19" t="s">
        <v>560</v>
      </c>
      <c r="C721" s="19" t="s">
        <v>860</v>
      </c>
      <c r="D721" s="19" t="s">
        <v>316</v>
      </c>
      <c r="E721" s="19" t="s">
        <v>135</v>
      </c>
      <c r="F721" s="20" t="s">
        <v>868</v>
      </c>
      <c r="G721" s="21">
        <v>70000</v>
      </c>
      <c r="H721" s="21">
        <v>5368.48</v>
      </c>
      <c r="I721" s="22">
        <v>25</v>
      </c>
      <c r="J721" s="49">
        <v>2009</v>
      </c>
      <c r="K721" s="43">
        <f t="shared" si="110"/>
        <v>4970</v>
      </c>
      <c r="L721" s="32">
        <f t="shared" si="111"/>
        <v>770.00000000000011</v>
      </c>
      <c r="M721" s="48">
        <v>2128</v>
      </c>
      <c r="N721" s="22">
        <f t="shared" si="112"/>
        <v>4963</v>
      </c>
      <c r="O721" s="22"/>
      <c r="P721" s="22">
        <f t="shared" si="113"/>
        <v>4137</v>
      </c>
      <c r="Q721" s="22">
        <f t="shared" si="114"/>
        <v>9530.48</v>
      </c>
      <c r="R721" s="22">
        <f t="shared" si="115"/>
        <v>10703</v>
      </c>
      <c r="S721" s="22">
        <f t="shared" si="109"/>
        <v>60469.520000000004</v>
      </c>
      <c r="T721" s="33" t="s">
        <v>41</v>
      </c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 s="9"/>
      <c r="US721" s="9"/>
      <c r="UT721" s="9"/>
      <c r="UU721" s="9"/>
      <c r="UV721" s="9"/>
      <c r="UW721" s="9"/>
      <c r="UX721" s="9"/>
      <c r="UY721" s="9"/>
      <c r="UZ721" s="9"/>
      <c r="VA721" s="9"/>
      <c r="VB721" s="9"/>
      <c r="VC721" s="9"/>
      <c r="VD721" s="9"/>
      <c r="VE721" s="9"/>
      <c r="VF721" s="9"/>
      <c r="VG721" s="9"/>
      <c r="VH721" s="9"/>
      <c r="VI721" s="9"/>
      <c r="VJ721" s="9"/>
      <c r="VK721" s="9"/>
      <c r="VL721" s="9"/>
      <c r="VM721" s="9"/>
      <c r="VN721" s="9"/>
      <c r="VO721" s="9"/>
      <c r="VP721" s="9"/>
      <c r="VQ721" s="9"/>
      <c r="VR721" s="9"/>
      <c r="VS721" s="9"/>
      <c r="VT721" s="9"/>
      <c r="VU721" s="9"/>
      <c r="VV721" s="9"/>
      <c r="VW721" s="9"/>
      <c r="VX721" s="9"/>
      <c r="VY721" s="9"/>
      <c r="VZ721" s="9"/>
      <c r="WA721" s="9"/>
      <c r="WB721" s="9"/>
      <c r="WC721" s="9"/>
      <c r="WD721" s="9"/>
      <c r="WE721" s="9"/>
      <c r="WF721" s="9"/>
      <c r="WG721" s="9"/>
      <c r="WH721" s="9"/>
      <c r="WI721" s="9"/>
      <c r="WJ721" s="9"/>
      <c r="WK721" s="9"/>
      <c r="WL721" s="9"/>
      <c r="WM721" s="9"/>
      <c r="WN721" s="9"/>
      <c r="WO721" s="9"/>
      <c r="WP721" s="9"/>
      <c r="WQ721" s="9"/>
      <c r="WR721" s="9"/>
      <c r="WS721" s="9"/>
      <c r="WT721" s="9"/>
      <c r="WU721" s="9"/>
      <c r="WV721" s="9"/>
      <c r="WW721" s="9"/>
      <c r="WX721" s="9"/>
      <c r="WY721" s="9"/>
      <c r="WZ721" s="9"/>
      <c r="XA721" s="9"/>
      <c r="XB721" s="9"/>
      <c r="XC721" s="9"/>
      <c r="XD721" s="9"/>
      <c r="XE721" s="9"/>
      <c r="XF721" s="9"/>
      <c r="XG721" s="9"/>
      <c r="XH721" s="9"/>
      <c r="XI721" s="9"/>
      <c r="XJ721" s="9"/>
      <c r="XK721" s="9"/>
      <c r="XL721" s="9"/>
      <c r="XM721" s="9"/>
      <c r="XN721" s="9"/>
      <c r="XO721" s="9"/>
      <c r="XP721" s="9"/>
      <c r="XQ721" s="9"/>
      <c r="XR721" s="9"/>
      <c r="XS721" s="9"/>
      <c r="XT721" s="9"/>
      <c r="XU721" s="9"/>
      <c r="XV721" s="9"/>
      <c r="XW721" s="9"/>
      <c r="XX721" s="9"/>
      <c r="XY721" s="9"/>
      <c r="XZ721" s="9"/>
      <c r="YA721" s="9"/>
      <c r="YB721" s="9"/>
      <c r="YC721" s="9"/>
      <c r="YD721" s="9"/>
      <c r="YE721" s="9"/>
      <c r="YF721" s="9"/>
      <c r="YG721" s="9"/>
      <c r="YH721" s="9"/>
      <c r="YI721" s="9"/>
      <c r="YJ721" s="9"/>
      <c r="YK721" s="9"/>
      <c r="YL721" s="9"/>
      <c r="YM721" s="9"/>
      <c r="YN721" s="9"/>
      <c r="YO721" s="9"/>
      <c r="YP721" s="9"/>
      <c r="YQ721" s="9"/>
      <c r="YR721" s="9"/>
      <c r="YS721" s="9"/>
      <c r="YT721" s="9"/>
      <c r="YU721" s="9"/>
      <c r="YV721" s="9"/>
      <c r="YW721" s="9"/>
      <c r="YX721" s="9"/>
      <c r="YY721" s="9"/>
      <c r="YZ721" s="9"/>
      <c r="ZA721" s="9"/>
      <c r="ZB721" s="9"/>
      <c r="ZC721" s="9"/>
      <c r="ZD721" s="9"/>
      <c r="ZE721" s="9"/>
      <c r="ZF721" s="9"/>
      <c r="ZG721" s="9"/>
      <c r="ZH721" s="9"/>
      <c r="ZI721" s="9"/>
      <c r="ZJ721" s="9"/>
      <c r="ZK721" s="9"/>
      <c r="ZL721" s="9"/>
      <c r="ZM721" s="9"/>
      <c r="ZN721" s="9"/>
      <c r="ZO721" s="9"/>
      <c r="ZP721" s="9"/>
      <c r="ZQ721" s="9"/>
      <c r="ZR721" s="9"/>
      <c r="ZS721" s="9"/>
      <c r="ZT721" s="9"/>
      <c r="ZU721" s="9"/>
      <c r="ZV721" s="9"/>
      <c r="ZW721" s="9"/>
      <c r="ZX721" s="9"/>
      <c r="ZY721" s="9"/>
      <c r="ZZ721" s="9"/>
      <c r="AAA721" s="9"/>
      <c r="AAB721" s="9"/>
      <c r="AAC721" s="9"/>
      <c r="AAD721" s="9"/>
      <c r="AAE721" s="9"/>
      <c r="AAF721" s="9"/>
      <c r="AAG721" s="9"/>
      <c r="AAH721" s="9"/>
      <c r="AAI721" s="9"/>
      <c r="AAJ721" s="9"/>
      <c r="AAK721" s="9"/>
      <c r="AAL721" s="9"/>
      <c r="AAM721" s="9"/>
      <c r="AAN721" s="9"/>
      <c r="AAO721" s="9"/>
      <c r="AAP721" s="9"/>
      <c r="AAQ721" s="9"/>
      <c r="AAR721" s="9"/>
      <c r="AAS721" s="9"/>
      <c r="AAT721" s="9"/>
      <c r="AAU721" s="9"/>
      <c r="AAV721" s="9"/>
      <c r="AAW721" s="9"/>
      <c r="AAX721" s="9"/>
      <c r="AAY721" s="9"/>
      <c r="AAZ721" s="9"/>
      <c r="ABA721" s="9"/>
      <c r="ABB721" s="9"/>
      <c r="ABC721" s="9"/>
      <c r="ABD721" s="9"/>
      <c r="ABE721" s="9"/>
      <c r="ABF721" s="9"/>
      <c r="ABG721" s="9"/>
      <c r="ABH721" s="9"/>
      <c r="ABI721" s="9"/>
      <c r="ABJ721" s="9"/>
      <c r="ABK721" s="9"/>
      <c r="ABL721" s="9"/>
      <c r="ABM721" s="9"/>
      <c r="ABN721" s="9"/>
      <c r="ABO721" s="9"/>
      <c r="ABP721" s="9"/>
      <c r="ABQ721" s="9"/>
      <c r="ABR721" s="9"/>
      <c r="ABS721" s="9"/>
      <c r="ABT721" s="9"/>
      <c r="ABU721" s="9"/>
      <c r="ABV721" s="9"/>
      <c r="ABW721" s="9"/>
      <c r="ABX721" s="9"/>
      <c r="ABY721" s="9"/>
      <c r="ABZ721" s="9"/>
      <c r="ACA721" s="9"/>
      <c r="ACB721" s="9"/>
      <c r="ACC721" s="9"/>
      <c r="ACD721" s="9"/>
      <c r="ACE721" s="9"/>
      <c r="ACF721" s="9"/>
      <c r="ACG721" s="9"/>
      <c r="ACH721" s="9"/>
      <c r="ACI721" s="9"/>
      <c r="ACJ721" s="9"/>
      <c r="ACK721" s="9"/>
      <c r="ACL721" s="9"/>
      <c r="ACM721" s="9"/>
      <c r="ACN721" s="9"/>
      <c r="ACO721" s="9"/>
      <c r="ACP721" s="9"/>
      <c r="ACQ721" s="9"/>
      <c r="ACR721" s="9"/>
      <c r="ACS721" s="9"/>
      <c r="ACT721" s="9"/>
      <c r="ACU721" s="9"/>
      <c r="ACV721" s="9"/>
      <c r="ACW721" s="9"/>
      <c r="ACX721" s="9"/>
      <c r="ACY721" s="9"/>
      <c r="ACZ721" s="9"/>
      <c r="ADA721" s="9"/>
      <c r="ADB721" s="9"/>
      <c r="ADC721" s="9"/>
      <c r="ADD721" s="9"/>
      <c r="ADE721" s="9"/>
      <c r="ADF721" s="9"/>
      <c r="ADG721" s="9"/>
      <c r="ADH721" s="9"/>
      <c r="ADI721" s="9"/>
      <c r="ADJ721" s="9"/>
      <c r="ADK721" s="9"/>
      <c r="ADL721" s="9"/>
      <c r="ADM721" s="9"/>
      <c r="ADN721" s="9"/>
      <c r="ADO721" s="9"/>
      <c r="ADP721" s="9"/>
      <c r="ADQ721" s="9"/>
      <c r="ADR721" s="9"/>
      <c r="ADS721" s="9"/>
      <c r="ADT721" s="9"/>
      <c r="ADU721" s="9"/>
      <c r="ADV721" s="9"/>
      <c r="ADW721" s="9"/>
      <c r="ADX721" s="9"/>
      <c r="ADY721" s="9"/>
      <c r="ADZ721" s="9"/>
      <c r="AEA721" s="9"/>
      <c r="AEB721" s="9"/>
      <c r="AEC721" s="9"/>
      <c r="AED721" s="9"/>
      <c r="AEE721" s="9"/>
      <c r="AEF721" s="9"/>
      <c r="AEG721" s="9"/>
      <c r="AEH721" s="9"/>
      <c r="AEI721" s="9"/>
      <c r="AEJ721" s="9"/>
      <c r="AEK721" s="9"/>
      <c r="AEL721" s="9"/>
      <c r="AEM721" s="9"/>
      <c r="AEN721" s="9"/>
      <c r="AEO721" s="9"/>
      <c r="AEP721" s="9"/>
      <c r="AEQ721" s="9"/>
      <c r="AER721" s="9"/>
      <c r="AES721" s="9"/>
      <c r="AET721" s="9"/>
      <c r="AEU721" s="9"/>
      <c r="AEV721" s="9"/>
      <c r="AEW721" s="9"/>
      <c r="AEX721" s="9"/>
      <c r="AEY721" s="9"/>
      <c r="AEZ721" s="9"/>
      <c r="AFA721" s="9"/>
      <c r="AFB721" s="9"/>
      <c r="AFC721" s="9"/>
      <c r="AFD721" s="9"/>
      <c r="AFE721" s="9"/>
      <c r="AFF721" s="9"/>
      <c r="AFG721" s="9"/>
      <c r="AFH721" s="9"/>
      <c r="AFI721" s="9"/>
      <c r="AFJ721" s="9"/>
      <c r="AFK721" s="9"/>
      <c r="AFL721" s="9"/>
      <c r="AFM721" s="9"/>
      <c r="AFN721" s="9"/>
      <c r="AFO721" s="9"/>
      <c r="AFP721" s="9"/>
      <c r="AFQ721" s="9"/>
      <c r="AFR721" s="9"/>
      <c r="AFS721" s="9"/>
      <c r="AFT721" s="9"/>
      <c r="AFU721" s="9"/>
      <c r="AFV721" s="9"/>
      <c r="AFW721" s="9"/>
      <c r="AFX721" s="9"/>
      <c r="AFY721" s="9"/>
      <c r="AFZ721" s="9"/>
      <c r="AGA721" s="9"/>
      <c r="AGB721" s="9"/>
      <c r="AGC721" s="9"/>
      <c r="AGD721" s="9"/>
      <c r="AGE721" s="9"/>
      <c r="AGF721" s="9"/>
      <c r="AGG721" s="9"/>
      <c r="AGH721" s="9"/>
      <c r="AGI721" s="9"/>
      <c r="AGJ721" s="9"/>
      <c r="AGK721" s="9"/>
      <c r="AGL721" s="9"/>
      <c r="AGM721" s="9"/>
      <c r="AGN721" s="9"/>
      <c r="AGO721" s="9"/>
      <c r="AGP721" s="9"/>
      <c r="AGQ721" s="9"/>
      <c r="AGR721" s="9"/>
      <c r="AGS721" s="9"/>
      <c r="AGT721" s="9"/>
      <c r="AGU721" s="9"/>
      <c r="AGV721" s="9"/>
      <c r="AGW721" s="9"/>
      <c r="AGX721" s="9"/>
      <c r="AGY721" s="9"/>
      <c r="AGZ721" s="9"/>
      <c r="AHA721" s="9"/>
      <c r="AHB721" s="9"/>
      <c r="AHC721" s="9"/>
      <c r="AHD721" s="9"/>
      <c r="AHE721" s="9"/>
      <c r="AHF721" s="9"/>
      <c r="AHG721" s="9"/>
      <c r="AHH721" s="9"/>
      <c r="AHI721" s="9"/>
      <c r="AHJ721" s="9"/>
      <c r="AHK721" s="9"/>
      <c r="AHL721" s="9"/>
      <c r="AHM721" s="9"/>
      <c r="AHN721" s="9"/>
      <c r="AHO721" s="9"/>
      <c r="AHP721" s="9"/>
      <c r="AHQ721" s="9"/>
      <c r="AHR721" s="9"/>
      <c r="AHS721" s="9"/>
      <c r="AHT721" s="9"/>
      <c r="AHU721" s="9"/>
      <c r="AHV721" s="9"/>
      <c r="AHW721" s="9"/>
      <c r="AHX721" s="9"/>
      <c r="AHY721" s="9"/>
      <c r="AHZ721" s="9"/>
      <c r="AIA721" s="9"/>
      <c r="AIB721" s="9"/>
      <c r="AIC721" s="9"/>
      <c r="AID721" s="9"/>
      <c r="AIE721" s="9"/>
      <c r="AIF721" s="9"/>
      <c r="AIG721" s="9"/>
      <c r="AIH721" s="9"/>
      <c r="AII721" s="9"/>
      <c r="AIJ721" s="9"/>
      <c r="AIK721" s="9"/>
      <c r="AIL721" s="9"/>
      <c r="AIM721" s="9"/>
      <c r="AIN721" s="9"/>
      <c r="AIO721" s="9"/>
      <c r="AIP721" s="9"/>
      <c r="AIQ721" s="9"/>
      <c r="AIR721" s="9"/>
      <c r="AIS721" s="9"/>
      <c r="AIT721" s="9"/>
      <c r="AIU721" s="9"/>
      <c r="AIV721" s="9"/>
      <c r="AIW721" s="9"/>
      <c r="AIX721" s="9"/>
      <c r="AIY721" s="9"/>
      <c r="AIZ721" s="9"/>
      <c r="AJA721" s="9"/>
      <c r="AJB721" s="9"/>
      <c r="AJC721" s="9"/>
      <c r="AJD721" s="9"/>
      <c r="AJE721" s="9"/>
      <c r="AJF721" s="9"/>
      <c r="AJG721" s="9"/>
      <c r="AJH721" s="9"/>
      <c r="AJI721" s="9"/>
      <c r="AJJ721" s="9"/>
      <c r="AJK721" s="9"/>
      <c r="AJL721" s="9"/>
      <c r="AJM721" s="9"/>
      <c r="AJN721" s="9"/>
      <c r="AJO721" s="9"/>
      <c r="AJP721" s="9"/>
      <c r="AJQ721" s="9"/>
      <c r="AJR721" s="9"/>
      <c r="AJS721" s="9"/>
      <c r="AJT721" s="9"/>
      <c r="AJU721" s="9"/>
      <c r="AJV721" s="9"/>
      <c r="AJW721" s="9"/>
      <c r="AJX721" s="9"/>
      <c r="AJY721" s="9"/>
      <c r="AJZ721" s="9"/>
      <c r="AKA721" s="9"/>
      <c r="AKB721" s="9"/>
      <c r="AKC721" s="9"/>
      <c r="AKD721" s="9"/>
      <c r="AKE721" s="9"/>
      <c r="AKF721" s="9"/>
      <c r="AKG721" s="9"/>
      <c r="AKH721" s="9"/>
      <c r="AKI721" s="9"/>
      <c r="AKJ721" s="9"/>
      <c r="AKK721" s="9"/>
      <c r="AKL721" s="9"/>
      <c r="AKM721" s="9"/>
      <c r="AKN721" s="9"/>
      <c r="AKO721" s="9"/>
      <c r="AKP721" s="9"/>
      <c r="AKQ721" s="9"/>
      <c r="AKR721" s="9"/>
      <c r="AKS721" s="9"/>
      <c r="AKT721" s="9"/>
      <c r="AKU721" s="9"/>
      <c r="AKV721" s="9"/>
      <c r="AKW721" s="9"/>
      <c r="AKX721" s="9"/>
      <c r="AKY721" s="9"/>
      <c r="AKZ721" s="9"/>
      <c r="ALA721" s="9"/>
      <c r="ALB721" s="9"/>
      <c r="ALC721" s="9"/>
      <c r="ALD721" s="9"/>
      <c r="ALE721" s="9"/>
      <c r="ALF721" s="9"/>
      <c r="ALG721" s="9"/>
      <c r="ALH721" s="9"/>
      <c r="ALI721" s="9"/>
      <c r="ALJ721" s="9"/>
      <c r="ALK721" s="9"/>
      <c r="ALL721" s="9"/>
      <c r="ALM721" s="9"/>
      <c r="ALN721" s="9"/>
      <c r="ALO721" s="9"/>
      <c r="ALP721" s="9"/>
      <c r="ALQ721" s="9"/>
      <c r="ALR721" s="9"/>
      <c r="ALS721" s="9"/>
      <c r="ALT721" s="9"/>
      <c r="ALU721" s="9"/>
      <c r="ALV721" s="9"/>
      <c r="ALW721" s="9"/>
      <c r="ALX721" s="9"/>
      <c r="ALY721" s="9"/>
      <c r="ALZ721" s="9"/>
      <c r="AMA721" s="9"/>
      <c r="AMB721" s="9"/>
      <c r="AMC721" s="9"/>
      <c r="AMD721" s="9"/>
      <c r="AME721" s="9"/>
      <c r="AMF721" s="9"/>
      <c r="AMG721" s="9"/>
      <c r="AMH721" s="9"/>
      <c r="AMI721" s="9"/>
      <c r="AMJ721" s="9"/>
      <c r="AMK721" s="9"/>
      <c r="AML721" s="9"/>
      <c r="AMM721" s="9"/>
      <c r="AMN721" s="9"/>
      <c r="AMO721" s="9"/>
      <c r="AMP721" s="9"/>
      <c r="AMQ721" s="9"/>
      <c r="AMR721" s="9"/>
      <c r="AMS721" s="9"/>
      <c r="AMT721" s="9"/>
      <c r="AMU721" s="9"/>
      <c r="AMV721" s="9"/>
      <c r="AMW721" s="9"/>
      <c r="AMX721" s="9"/>
      <c r="AMY721" s="9"/>
      <c r="AMZ721" s="9"/>
      <c r="ANA721" s="9"/>
      <c r="ANB721" s="9"/>
      <c r="ANC721" s="9"/>
      <c r="AND721" s="9"/>
      <c r="ANE721" s="9"/>
      <c r="ANF721" s="9"/>
      <c r="ANG721" s="9"/>
      <c r="ANH721" s="9"/>
      <c r="ANI721" s="9"/>
      <c r="ANJ721" s="9"/>
      <c r="ANK721" s="9"/>
      <c r="ANL721" s="9"/>
      <c r="ANM721" s="9"/>
      <c r="ANN721" s="9"/>
      <c r="ANO721" s="9"/>
      <c r="ANP721" s="9"/>
      <c r="ANQ721" s="9"/>
      <c r="ANR721" s="9"/>
      <c r="ANS721" s="9"/>
      <c r="ANT721" s="9"/>
      <c r="ANU721" s="9"/>
      <c r="ANV721" s="9"/>
      <c r="ANW721" s="9"/>
      <c r="ANX721" s="9"/>
      <c r="ANY721" s="9"/>
      <c r="ANZ721" s="9"/>
      <c r="AOA721" s="9"/>
      <c r="AOB721" s="9"/>
      <c r="AOC721" s="9"/>
      <c r="AOD721" s="9"/>
      <c r="AOE721" s="9"/>
      <c r="AOF721" s="9"/>
      <c r="AOG721" s="9"/>
      <c r="AOH721" s="9"/>
      <c r="AOI721" s="9"/>
      <c r="AOJ721" s="9"/>
      <c r="AOK721" s="9"/>
      <c r="AOL721" s="9"/>
      <c r="AOM721" s="9"/>
      <c r="AON721" s="9"/>
      <c r="AOO721" s="9"/>
      <c r="AOP721" s="9"/>
      <c r="AOQ721" s="9"/>
      <c r="AOR721" s="9"/>
      <c r="AOS721" s="9"/>
      <c r="AOT721" s="9"/>
      <c r="AOU721" s="9"/>
      <c r="AOV721" s="9"/>
      <c r="AOW721" s="9"/>
      <c r="AOX721" s="9"/>
      <c r="AOY721" s="9"/>
      <c r="AOZ721" s="9"/>
      <c r="APA721" s="9"/>
      <c r="APB721" s="9"/>
      <c r="APC721" s="9"/>
      <c r="APD721" s="9"/>
      <c r="APE721" s="9"/>
      <c r="APF721" s="9"/>
      <c r="APG721" s="9"/>
      <c r="APH721" s="9"/>
      <c r="API721" s="9"/>
      <c r="APJ721" s="9"/>
      <c r="APK721" s="9"/>
      <c r="APL721" s="9"/>
      <c r="APM721" s="9"/>
      <c r="APN721" s="9"/>
      <c r="APO721" s="9"/>
      <c r="APP721" s="9"/>
      <c r="APQ721" s="9"/>
      <c r="APR721" s="9"/>
      <c r="APS721" s="9"/>
      <c r="APT721" s="9"/>
      <c r="APU721" s="9"/>
      <c r="APV721" s="9"/>
      <c r="APW721" s="9"/>
      <c r="APX721" s="9"/>
      <c r="APY721" s="9"/>
      <c r="APZ721" s="9"/>
      <c r="AQA721" s="9"/>
      <c r="AQB721" s="9"/>
      <c r="AQC721" s="9"/>
      <c r="AQD721" s="9"/>
      <c r="AQE721" s="9"/>
      <c r="AQF721" s="9"/>
      <c r="AQG721" s="9"/>
      <c r="AQH721" s="9"/>
      <c r="AQI721" s="9"/>
      <c r="AQJ721" s="9"/>
      <c r="AQK721" s="9"/>
      <c r="AQL721" s="9"/>
      <c r="AQM721" s="9"/>
      <c r="AQN721" s="9"/>
      <c r="AQO721" s="9"/>
      <c r="AQP721" s="9"/>
      <c r="AQQ721" s="9"/>
      <c r="AQR721" s="9"/>
      <c r="AQS721" s="9"/>
      <c r="AQT721" s="9"/>
      <c r="AQU721" s="9"/>
      <c r="AQV721" s="9"/>
      <c r="AQW721" s="9"/>
      <c r="AQX721" s="9"/>
      <c r="AQY721" s="9"/>
      <c r="AQZ721" s="9"/>
      <c r="ARA721" s="9"/>
      <c r="ARB721" s="9"/>
      <c r="ARC721" s="9"/>
      <c r="ARD721" s="9"/>
      <c r="ARE721" s="9"/>
      <c r="ARF721" s="9"/>
      <c r="ARG721" s="9"/>
      <c r="ARH721" s="9"/>
      <c r="ARI721" s="9"/>
      <c r="ARJ721" s="9"/>
      <c r="ARK721" s="9"/>
      <c r="ARL721" s="9"/>
      <c r="ARM721" s="9"/>
      <c r="ARN721" s="9"/>
      <c r="ARO721" s="9"/>
      <c r="ARP721" s="9"/>
      <c r="ARQ721" s="9"/>
      <c r="ARR721" s="9"/>
      <c r="ARS721" s="9"/>
      <c r="ART721" s="9"/>
      <c r="ARU721" s="9"/>
      <c r="ARV721" s="9"/>
      <c r="ARW721" s="9"/>
      <c r="ARX721" s="9"/>
      <c r="ARY721" s="9"/>
      <c r="ARZ721" s="9"/>
      <c r="ASA721" s="9"/>
      <c r="ASB721" s="9"/>
      <c r="ASC721" s="9"/>
      <c r="ASD721" s="9"/>
      <c r="ASE721" s="9"/>
      <c r="ASF721" s="9"/>
      <c r="ASG721" s="9"/>
      <c r="ASH721" s="9"/>
      <c r="ASI721" s="9"/>
      <c r="ASJ721" s="9"/>
      <c r="ASK721" s="9"/>
      <c r="ASL721" s="9"/>
      <c r="ASM721" s="9"/>
      <c r="ASN721" s="9"/>
      <c r="ASO721" s="9"/>
      <c r="ASP721" s="9"/>
      <c r="ASQ721" s="9"/>
      <c r="ASR721" s="9"/>
      <c r="ASS721" s="9"/>
      <c r="AST721" s="9"/>
      <c r="ASU721" s="9"/>
      <c r="ASV721" s="9"/>
      <c r="ASW721" s="9"/>
      <c r="ASX721" s="9"/>
      <c r="ASY721" s="9"/>
      <c r="ASZ721" s="9"/>
      <c r="ATA721" s="9"/>
      <c r="ATB721" s="9"/>
      <c r="ATC721" s="9"/>
      <c r="ATD721" s="9"/>
      <c r="ATE721" s="9"/>
      <c r="ATF721" s="9"/>
      <c r="ATG721" s="9"/>
      <c r="ATH721" s="9"/>
      <c r="ATI721" s="9"/>
      <c r="ATJ721" s="9"/>
      <c r="ATK721" s="9"/>
      <c r="ATL721" s="9"/>
      <c r="ATM721" s="9"/>
      <c r="ATN721" s="9"/>
      <c r="ATO721" s="9"/>
      <c r="ATP721" s="9"/>
      <c r="ATQ721" s="9"/>
      <c r="ATR721" s="9"/>
      <c r="ATS721" s="9"/>
      <c r="ATT721" s="9"/>
      <c r="ATU721" s="9"/>
      <c r="ATV721" s="9"/>
      <c r="ATW721" s="9"/>
      <c r="ATX721" s="9"/>
      <c r="ATY721" s="9"/>
      <c r="ATZ721" s="9"/>
      <c r="AUA721" s="9"/>
      <c r="AUB721" s="9"/>
      <c r="AUC721" s="9"/>
      <c r="AUD721" s="9"/>
      <c r="AUE721" s="9"/>
      <c r="AUF721" s="9"/>
      <c r="AUG721" s="9"/>
      <c r="AUH721" s="9"/>
      <c r="AUI721" s="9"/>
      <c r="AUJ721" s="9"/>
      <c r="AUK721" s="9"/>
      <c r="AUL721" s="9"/>
      <c r="AUM721" s="9"/>
      <c r="AUN721" s="9"/>
      <c r="AUO721" s="9"/>
      <c r="AUP721" s="9"/>
      <c r="AUQ721" s="9"/>
      <c r="AUR721" s="9"/>
      <c r="AUS721" s="9"/>
      <c r="AUT721" s="9"/>
      <c r="AUU721" s="9"/>
      <c r="AUV721" s="9"/>
      <c r="AUW721" s="9"/>
      <c r="AUX721" s="9"/>
      <c r="AUY721" s="9"/>
      <c r="AUZ721" s="9"/>
      <c r="AVA721" s="9"/>
      <c r="AVB721" s="9"/>
      <c r="AVC721" s="9"/>
      <c r="AVD721" s="9"/>
      <c r="AVE721" s="9"/>
      <c r="AVF721" s="9"/>
      <c r="AVG721" s="9"/>
      <c r="AVH721" s="9"/>
      <c r="AVI721" s="9"/>
      <c r="AVJ721" s="9"/>
      <c r="AVK721" s="9"/>
      <c r="AVL721" s="9"/>
      <c r="AVM721" s="9"/>
      <c r="AVN721" s="9"/>
      <c r="AVO721" s="9"/>
      <c r="AVP721" s="9"/>
      <c r="AVQ721" s="9"/>
      <c r="AVR721" s="9"/>
      <c r="AVS721" s="9"/>
      <c r="AVT721" s="9"/>
      <c r="AVU721" s="9"/>
      <c r="AVV721" s="9"/>
      <c r="AVW721" s="9"/>
      <c r="AVX721" s="9"/>
      <c r="AVY721" s="9"/>
      <c r="AVZ721" s="9"/>
      <c r="AWA721" s="9"/>
      <c r="AWB721" s="9"/>
      <c r="AWC721" s="9"/>
      <c r="AWD721" s="9"/>
      <c r="AWE721" s="9"/>
      <c r="AWF721" s="9"/>
      <c r="AWG721" s="9"/>
      <c r="AWH721" s="9"/>
      <c r="AWI721" s="9"/>
      <c r="AWJ721" s="9"/>
      <c r="AWK721" s="9"/>
      <c r="AWL721" s="9"/>
      <c r="AWM721" s="9"/>
      <c r="AWN721" s="9"/>
      <c r="AWO721" s="9"/>
      <c r="AWP721" s="9"/>
      <c r="AWQ721" s="9"/>
      <c r="AWR721" s="9"/>
      <c r="AWS721" s="9"/>
      <c r="AWT721" s="9"/>
      <c r="AWU721" s="9"/>
      <c r="AWV721" s="9"/>
      <c r="AWW721" s="9"/>
      <c r="AWX721" s="9"/>
      <c r="AWY721" s="9"/>
      <c r="AWZ721" s="9"/>
      <c r="AXA721" s="9"/>
      <c r="AXB721" s="9"/>
      <c r="AXC721" s="9"/>
      <c r="AXD721" s="9"/>
      <c r="AXE721" s="9"/>
      <c r="AXF721" s="9"/>
      <c r="AXG721" s="9"/>
      <c r="AXH721" s="9"/>
      <c r="AXI721" s="9"/>
      <c r="AXJ721" s="9"/>
      <c r="AXK721" s="9"/>
      <c r="AXL721" s="9"/>
      <c r="AXM721" s="9"/>
      <c r="AXN721" s="9"/>
      <c r="AXO721" s="9"/>
      <c r="AXP721" s="9"/>
      <c r="AXQ721" s="9"/>
      <c r="AXR721" s="9"/>
      <c r="AXS721" s="9"/>
      <c r="AXT721" s="9"/>
      <c r="AXU721" s="9"/>
      <c r="AXV721" s="9"/>
      <c r="AXW721" s="9"/>
      <c r="AXX721" s="9"/>
      <c r="AXY721" s="9"/>
      <c r="AXZ721" s="9"/>
      <c r="AYA721" s="9"/>
      <c r="AYB721" s="9"/>
      <c r="AYC721" s="9"/>
      <c r="AYD721" s="9"/>
      <c r="AYE721" s="9"/>
      <c r="AYF721" s="9"/>
      <c r="AYG721" s="9"/>
      <c r="AYH721" s="9"/>
      <c r="AYI721" s="9"/>
      <c r="AYJ721" s="9"/>
      <c r="AYK721" s="9"/>
      <c r="AYL721" s="9"/>
      <c r="AYM721" s="9"/>
      <c r="AYN721" s="9"/>
      <c r="AYO721" s="9"/>
      <c r="AYP721" s="9"/>
      <c r="AYQ721" s="9"/>
      <c r="AYR721" s="9"/>
      <c r="AYS721" s="9"/>
      <c r="AYT721" s="9"/>
      <c r="AYU721" s="9"/>
      <c r="AYV721" s="9"/>
      <c r="AYW721" s="9"/>
      <c r="AYX721" s="9"/>
      <c r="AYY721" s="9"/>
      <c r="AYZ721" s="9"/>
      <c r="AZA721" s="9"/>
      <c r="AZB721" s="9"/>
      <c r="AZC721" s="9"/>
      <c r="AZD721" s="9"/>
      <c r="AZE721" s="9"/>
      <c r="AZF721" s="9"/>
      <c r="AZG721" s="9"/>
      <c r="AZH721" s="9"/>
      <c r="AZI721" s="9"/>
      <c r="AZJ721" s="9"/>
      <c r="AZK721" s="9"/>
      <c r="AZL721" s="9"/>
      <c r="AZM721" s="9"/>
      <c r="AZN721" s="9"/>
      <c r="AZO721" s="9"/>
      <c r="AZP721" s="9"/>
      <c r="AZQ721" s="9"/>
      <c r="AZR721" s="9"/>
      <c r="AZS721" s="9"/>
      <c r="AZT721" s="9"/>
      <c r="AZU721" s="9"/>
      <c r="AZV721" s="9"/>
      <c r="AZW721" s="9"/>
      <c r="AZX721" s="9"/>
      <c r="AZY721" s="9"/>
      <c r="AZZ721" s="9"/>
      <c r="BAA721" s="9"/>
      <c r="BAB721" s="9"/>
      <c r="BAC721" s="9"/>
      <c r="BAD721" s="9"/>
      <c r="BAE721" s="9"/>
      <c r="BAF721" s="9"/>
      <c r="BAG721" s="9"/>
      <c r="BAH721" s="9"/>
      <c r="BAI721" s="9"/>
      <c r="BAJ721" s="9"/>
      <c r="BAK721" s="9"/>
      <c r="BAL721" s="9"/>
      <c r="BAM721" s="9"/>
      <c r="BAN721" s="9"/>
      <c r="BAO721" s="9"/>
      <c r="BAP721" s="9"/>
      <c r="BAQ721" s="9"/>
      <c r="BAR721" s="9"/>
      <c r="BAS721" s="9"/>
      <c r="BAT721" s="9"/>
      <c r="BAU721" s="9"/>
      <c r="BAV721" s="9"/>
      <c r="BAW721" s="9"/>
      <c r="BAX721" s="9"/>
      <c r="BAY721" s="9"/>
      <c r="BAZ721" s="9"/>
      <c r="BBA721" s="9"/>
      <c r="BBB721" s="9"/>
      <c r="BBC721" s="9"/>
      <c r="BBD721" s="9"/>
      <c r="BBE721" s="9"/>
      <c r="BBF721" s="9"/>
      <c r="BBG721" s="9"/>
      <c r="BBH721" s="9"/>
      <c r="BBI721" s="9"/>
      <c r="BBJ721" s="9"/>
      <c r="BBK721" s="9"/>
      <c r="BBL721" s="9"/>
      <c r="BBM721" s="9"/>
      <c r="BBN721" s="9"/>
      <c r="BBO721" s="9"/>
      <c r="BBP721" s="9"/>
      <c r="BBQ721" s="9"/>
      <c r="BBR721" s="9"/>
      <c r="BBS721" s="9"/>
      <c r="BBT721" s="9"/>
      <c r="BBU721" s="9"/>
      <c r="BBV721" s="9"/>
      <c r="BBW721" s="9"/>
      <c r="BBX721" s="9"/>
      <c r="BBY721" s="9"/>
      <c r="BBZ721" s="9"/>
      <c r="BCA721" s="9"/>
      <c r="BCB721" s="9"/>
      <c r="BCC721" s="9"/>
      <c r="BCD721" s="9"/>
      <c r="BCE721" s="9"/>
      <c r="BCF721" s="9"/>
      <c r="BCG721" s="9"/>
      <c r="BCH721" s="9"/>
      <c r="BCI721" s="9"/>
      <c r="BCJ721" s="9"/>
      <c r="BCK721" s="9"/>
      <c r="BCL721" s="9"/>
      <c r="BCM721" s="9"/>
      <c r="BCN721" s="9"/>
      <c r="BCO721" s="9"/>
      <c r="BCP721" s="9"/>
      <c r="BCQ721" s="9"/>
      <c r="BCR721" s="9"/>
      <c r="BCS721" s="9"/>
      <c r="BCT721" s="9"/>
      <c r="BCU721" s="9"/>
      <c r="BCV721" s="9"/>
      <c r="BCW721" s="9"/>
      <c r="BCX721" s="9"/>
      <c r="BCY721" s="9"/>
      <c r="BCZ721" s="9"/>
      <c r="BDA721" s="9"/>
      <c r="BDB721" s="9"/>
      <c r="BDC721" s="9"/>
      <c r="BDD721" s="9"/>
      <c r="BDE721" s="9"/>
      <c r="BDF721" s="9"/>
      <c r="BDG721" s="9"/>
      <c r="BDH721" s="9"/>
      <c r="BDI721" s="9"/>
      <c r="BDJ721" s="9"/>
      <c r="BDK721" s="9"/>
      <c r="BDL721" s="9"/>
      <c r="BDM721" s="9"/>
      <c r="BDN721" s="9"/>
      <c r="BDO721" s="9"/>
      <c r="BDP721" s="9"/>
      <c r="BDQ721" s="9"/>
      <c r="BDR721" s="9"/>
      <c r="BDS721" s="9"/>
      <c r="BDT721" s="9"/>
      <c r="BDU721" s="9"/>
      <c r="BDV721" s="9"/>
      <c r="BDW721" s="9"/>
      <c r="BDX721" s="9"/>
      <c r="BDY721" s="9"/>
      <c r="BDZ721" s="9"/>
      <c r="BEA721" s="9"/>
      <c r="BEB721" s="9"/>
      <c r="BEC721" s="9"/>
      <c r="BED721" s="9"/>
      <c r="BEE721" s="9"/>
      <c r="BEF721" s="9"/>
      <c r="BEG721" s="9"/>
      <c r="BEH721" s="9"/>
      <c r="BEI721" s="9"/>
      <c r="BEJ721" s="9"/>
      <c r="BEK721" s="9"/>
      <c r="BEL721" s="9"/>
      <c r="BEM721" s="9"/>
      <c r="BEN721" s="9"/>
      <c r="BEO721" s="9"/>
      <c r="BEP721" s="9"/>
      <c r="BEQ721" s="9"/>
      <c r="BER721" s="9"/>
      <c r="BES721" s="9"/>
      <c r="BET721" s="9"/>
      <c r="BEU721" s="9"/>
      <c r="BEV721" s="9"/>
      <c r="BEW721" s="9"/>
      <c r="BEX721" s="9"/>
      <c r="BEY721" s="9"/>
      <c r="BEZ721" s="9"/>
      <c r="BFA721" s="9"/>
      <c r="BFB721" s="9"/>
      <c r="BFC721" s="9"/>
      <c r="BFD721" s="9"/>
      <c r="BFE721" s="9"/>
      <c r="BFF721" s="9"/>
      <c r="BFG721" s="9"/>
      <c r="BFH721" s="9"/>
      <c r="BFI721" s="9"/>
      <c r="BFJ721" s="9"/>
      <c r="BFK721" s="9"/>
      <c r="BFL721" s="9"/>
      <c r="BFM721" s="9"/>
      <c r="BFN721" s="9"/>
      <c r="BFO721" s="9"/>
      <c r="BFP721" s="9"/>
      <c r="BFQ721" s="9"/>
      <c r="BFR721" s="9"/>
      <c r="BFS721" s="9"/>
      <c r="BFT721" s="9"/>
      <c r="BFU721" s="9"/>
      <c r="BFV721" s="9"/>
      <c r="BFW721" s="9"/>
      <c r="BFX721" s="9"/>
      <c r="BFY721" s="9"/>
      <c r="BFZ721" s="9"/>
      <c r="BGA721" s="9"/>
      <c r="BGB721" s="9"/>
      <c r="BGC721" s="9"/>
      <c r="BGD721" s="9"/>
      <c r="BGE721" s="9"/>
      <c r="BGF721" s="9"/>
      <c r="BGG721" s="9"/>
      <c r="BGH721" s="9"/>
      <c r="BGI721" s="9"/>
      <c r="BGJ721" s="9"/>
      <c r="BGK721" s="9"/>
      <c r="BGL721" s="9"/>
      <c r="BGM721" s="9"/>
      <c r="BGN721" s="9"/>
      <c r="BGO721" s="9"/>
      <c r="BGP721" s="9"/>
      <c r="BGQ721" s="9"/>
      <c r="BGR721" s="9"/>
      <c r="BGS721" s="9"/>
      <c r="BGT721" s="9"/>
      <c r="BGU721" s="9"/>
      <c r="BGV721" s="9"/>
      <c r="BGW721" s="9"/>
      <c r="BGX721" s="9"/>
      <c r="BGY721" s="9"/>
      <c r="BGZ721" s="9"/>
      <c r="BHA721" s="9"/>
      <c r="BHB721" s="9"/>
      <c r="BHC721" s="9"/>
      <c r="BHD721" s="9"/>
      <c r="BHE721" s="9"/>
      <c r="BHF721" s="9"/>
      <c r="BHG721" s="9"/>
      <c r="BHH721" s="9"/>
      <c r="BHI721" s="9"/>
      <c r="BHJ721" s="9"/>
      <c r="BHK721" s="9"/>
      <c r="BHL721" s="9"/>
      <c r="BHM721" s="9"/>
      <c r="BHN721" s="9"/>
      <c r="BHO721" s="9"/>
      <c r="BHP721" s="9"/>
      <c r="BHQ721" s="9"/>
      <c r="BHR721" s="9"/>
      <c r="BHS721" s="9"/>
      <c r="BHT721" s="9"/>
      <c r="BHU721" s="9"/>
      <c r="BHV721" s="9"/>
      <c r="BHW721" s="9"/>
      <c r="BHX721" s="9"/>
      <c r="BHY721" s="9"/>
      <c r="BHZ721" s="9"/>
      <c r="BIA721" s="9"/>
      <c r="BIB721" s="9"/>
      <c r="BIC721" s="9"/>
      <c r="BID721" s="9"/>
      <c r="BIE721" s="9"/>
      <c r="BIF721" s="9"/>
      <c r="BIG721" s="9"/>
      <c r="BIH721" s="9"/>
      <c r="BII721" s="9"/>
      <c r="BIJ721" s="9"/>
      <c r="BIK721" s="9"/>
      <c r="BIL721" s="9"/>
      <c r="BIM721" s="9"/>
      <c r="BIN721" s="9"/>
      <c r="BIO721" s="9"/>
      <c r="BIP721" s="9"/>
      <c r="BIQ721" s="9"/>
      <c r="BIR721" s="9"/>
      <c r="BIS721" s="9"/>
      <c r="BIT721" s="9"/>
      <c r="BIU721" s="9"/>
      <c r="BIV721" s="9"/>
      <c r="BIW721" s="9"/>
      <c r="BIX721" s="9"/>
      <c r="BIY721" s="9"/>
      <c r="BIZ721" s="9"/>
      <c r="BJA721" s="9"/>
      <c r="BJB721" s="9"/>
      <c r="BJC721" s="9"/>
      <c r="BJD721" s="9"/>
      <c r="BJE721" s="9"/>
      <c r="BJF721" s="9"/>
      <c r="BJG721" s="9"/>
      <c r="BJH721" s="9"/>
      <c r="BJI721" s="9"/>
      <c r="BJJ721" s="9"/>
      <c r="BJK721" s="9"/>
      <c r="BJL721" s="9"/>
      <c r="BJM721" s="9"/>
      <c r="BJN721" s="9"/>
      <c r="BJO721" s="9"/>
      <c r="BJP721" s="9"/>
      <c r="BJQ721" s="9"/>
      <c r="BJR721" s="9"/>
      <c r="BJS721" s="9"/>
      <c r="BJT721" s="9"/>
      <c r="BJU721" s="9"/>
      <c r="BJV721" s="9"/>
      <c r="BJW721" s="9"/>
      <c r="BJX721" s="9"/>
      <c r="BJY721" s="9"/>
      <c r="BJZ721" s="9"/>
      <c r="BKA721" s="9"/>
      <c r="BKB721" s="9"/>
      <c r="BKC721" s="9"/>
      <c r="BKD721" s="9"/>
      <c r="BKE721" s="9"/>
      <c r="BKF721" s="9"/>
      <c r="BKG721" s="9"/>
      <c r="BKH721" s="9"/>
      <c r="BKI721" s="9"/>
      <c r="BKJ721" s="9"/>
      <c r="BKK721" s="9"/>
      <c r="BKL721" s="9"/>
      <c r="BKM721" s="9"/>
      <c r="BKN721" s="9"/>
      <c r="BKO721" s="9"/>
      <c r="BKP721" s="9"/>
      <c r="BKQ721" s="9"/>
      <c r="BKR721" s="9"/>
      <c r="BKS721" s="9"/>
      <c r="BKT721" s="9"/>
      <c r="BKU721" s="9"/>
      <c r="BKV721" s="9"/>
      <c r="BKW721" s="9"/>
      <c r="BKX721" s="9"/>
      <c r="BKY721" s="9"/>
      <c r="BKZ721" s="9"/>
      <c r="BLA721" s="9"/>
      <c r="BLB721" s="9"/>
      <c r="BLC721" s="9"/>
      <c r="BLD721" s="9"/>
      <c r="BLE721" s="9"/>
      <c r="BLF721" s="9"/>
      <c r="BLG721" s="9"/>
      <c r="BLH721" s="9"/>
      <c r="BLI721" s="9"/>
      <c r="BLJ721" s="9"/>
      <c r="BLK721" s="9"/>
      <c r="BLL721" s="9"/>
      <c r="BLM721" s="9"/>
      <c r="BLN721" s="9"/>
      <c r="BLO721" s="9"/>
      <c r="BLP721" s="9"/>
      <c r="BLQ721" s="9"/>
      <c r="BLR721" s="9"/>
      <c r="BLS721" s="9"/>
      <c r="BLT721" s="9"/>
      <c r="BLU721" s="9"/>
      <c r="BLV721" s="9"/>
      <c r="BLW721" s="9"/>
      <c r="BLX721" s="9"/>
      <c r="BLY721" s="9"/>
      <c r="BLZ721" s="9"/>
      <c r="BMA721" s="9"/>
      <c r="BMB721" s="9"/>
      <c r="BMC721" s="9"/>
      <c r="BMD721" s="9"/>
      <c r="BME721" s="9"/>
      <c r="BMF721" s="9"/>
      <c r="BMG721" s="9"/>
      <c r="BMH721" s="9"/>
      <c r="BMI721" s="9"/>
      <c r="BMJ721" s="9"/>
      <c r="BMK721" s="9"/>
      <c r="BML721" s="9"/>
      <c r="BMM721" s="9"/>
      <c r="BMN721" s="9"/>
      <c r="BMO721" s="9"/>
      <c r="BMP721" s="9"/>
      <c r="BMQ721" s="9"/>
      <c r="BMR721" s="9"/>
      <c r="BMS721" s="9"/>
      <c r="BMT721" s="9"/>
      <c r="BMU721" s="9"/>
      <c r="BMV721" s="9"/>
      <c r="BMW721" s="9"/>
      <c r="BMX721" s="9"/>
      <c r="BMY721" s="9"/>
      <c r="BMZ721" s="9"/>
      <c r="BNA721" s="9"/>
      <c r="BNB721" s="9"/>
      <c r="BNC721" s="9"/>
      <c r="BND721" s="9"/>
      <c r="BNE721" s="9"/>
      <c r="BNF721" s="9"/>
      <c r="BNG721" s="9"/>
      <c r="BNH721" s="9"/>
      <c r="BNI721" s="9"/>
      <c r="BNJ721" s="9"/>
      <c r="BNK721" s="9"/>
      <c r="BNL721" s="9"/>
      <c r="BNM721" s="9"/>
      <c r="BNN721" s="9"/>
      <c r="BNO721" s="9"/>
      <c r="BNP721" s="9"/>
      <c r="BNQ721" s="9"/>
      <c r="BNR721" s="9"/>
      <c r="BNS721" s="9"/>
      <c r="BNT721" s="9"/>
      <c r="BNU721" s="9"/>
      <c r="BNV721" s="9"/>
      <c r="BNW721" s="9"/>
      <c r="BNX721" s="9"/>
      <c r="BNY721" s="9"/>
      <c r="BNZ721" s="9"/>
      <c r="BOA721" s="9"/>
      <c r="BOB721" s="9"/>
      <c r="BOC721" s="9"/>
      <c r="BOD721" s="9"/>
      <c r="BOE721" s="9"/>
      <c r="BOF721" s="9"/>
      <c r="BOG721" s="9"/>
      <c r="BOH721" s="9"/>
      <c r="BOI721" s="9"/>
      <c r="BOJ721" s="9"/>
      <c r="BOK721" s="9"/>
      <c r="BOL721" s="9"/>
      <c r="BOM721" s="9"/>
      <c r="BON721" s="9"/>
      <c r="BOO721" s="9"/>
      <c r="BOP721" s="9"/>
      <c r="BOQ721" s="9"/>
      <c r="BOR721" s="9"/>
      <c r="BOS721" s="9"/>
      <c r="BOT721" s="9"/>
      <c r="BOU721" s="9"/>
      <c r="BOV721" s="9"/>
      <c r="BOW721" s="9"/>
      <c r="BOX721" s="9"/>
      <c r="BOY721" s="9"/>
      <c r="BOZ721" s="9"/>
      <c r="BPA721" s="9"/>
      <c r="BPB721" s="9"/>
      <c r="BPC721" s="9"/>
      <c r="BPD721" s="9"/>
      <c r="BPE721" s="9"/>
      <c r="BPF721" s="9"/>
      <c r="BPG721" s="9"/>
      <c r="BPH721" s="9"/>
      <c r="BPI721" s="9"/>
      <c r="BPJ721" s="9"/>
      <c r="BPK721" s="9"/>
      <c r="BPL721" s="9"/>
      <c r="BPM721" s="9"/>
      <c r="BPN721" s="9"/>
      <c r="BPO721" s="9"/>
      <c r="BPP721" s="9"/>
      <c r="BPQ721" s="9"/>
      <c r="BPR721" s="9"/>
      <c r="BPS721" s="9"/>
      <c r="BPT721" s="9"/>
      <c r="BPU721" s="9"/>
      <c r="BPV721" s="9"/>
      <c r="BPW721" s="9"/>
      <c r="BPX721" s="9"/>
      <c r="BPY721" s="9"/>
      <c r="BPZ721" s="9"/>
      <c r="BQA721" s="9"/>
      <c r="BQB721" s="9"/>
      <c r="BQC721" s="9"/>
      <c r="BQD721" s="9"/>
      <c r="BQE721" s="9"/>
      <c r="BQF721" s="9"/>
      <c r="BQG721" s="9"/>
      <c r="BQH721" s="9"/>
      <c r="BQI721" s="9"/>
      <c r="BQJ721" s="9"/>
      <c r="BQK721" s="9"/>
      <c r="BQL721" s="9"/>
      <c r="BQM721" s="9"/>
      <c r="BQN721" s="9"/>
      <c r="BQO721" s="9"/>
      <c r="BQP721" s="9"/>
      <c r="BQQ721" s="9"/>
      <c r="BQR721" s="9"/>
      <c r="BQS721" s="9"/>
      <c r="BQT721" s="9"/>
      <c r="BQU721" s="9"/>
      <c r="BQV721" s="9"/>
      <c r="BQW721" s="9"/>
      <c r="BQX721" s="9"/>
      <c r="BQY721" s="9"/>
      <c r="BQZ721" s="9"/>
      <c r="BRA721" s="9"/>
      <c r="BRB721" s="9"/>
      <c r="BRC721" s="9"/>
      <c r="BRD721" s="9"/>
      <c r="BRE721" s="9"/>
      <c r="BRF721" s="9"/>
      <c r="BRG721" s="9"/>
      <c r="BRH721" s="9"/>
      <c r="BRI721" s="9"/>
      <c r="BRJ721" s="9"/>
      <c r="BRK721" s="9"/>
      <c r="BRL721" s="9"/>
      <c r="BRM721" s="9"/>
      <c r="BRN721" s="9"/>
      <c r="BRO721" s="9"/>
      <c r="BRP721" s="9"/>
      <c r="BRQ721" s="9"/>
      <c r="BRR721" s="9"/>
      <c r="BRS721" s="9"/>
      <c r="BRT721" s="9"/>
      <c r="BRU721" s="9"/>
      <c r="BRV721" s="9"/>
      <c r="BRW721" s="9"/>
      <c r="BRX721" s="9"/>
      <c r="BRY721" s="9"/>
      <c r="BRZ721" s="9"/>
      <c r="BSA721" s="9"/>
      <c r="BSB721" s="9"/>
      <c r="BSC721" s="9"/>
      <c r="BSD721" s="9"/>
      <c r="BSE721" s="9"/>
      <c r="BSF721" s="9"/>
      <c r="BSG721" s="9"/>
      <c r="BSH721" s="9"/>
      <c r="BSI721" s="9"/>
      <c r="BSJ721" s="9"/>
      <c r="BSK721" s="9"/>
      <c r="BSL721" s="9"/>
      <c r="BSM721" s="9"/>
      <c r="BSN721" s="9"/>
      <c r="BSO721" s="9"/>
      <c r="BSP721" s="9"/>
      <c r="BSQ721" s="9"/>
      <c r="BSR721" s="9"/>
      <c r="BSS721" s="9"/>
      <c r="BST721" s="9"/>
      <c r="BSU721" s="9"/>
      <c r="BSV721" s="9"/>
      <c r="BSW721" s="9"/>
      <c r="BSX721" s="9"/>
      <c r="BSY721" s="9"/>
      <c r="BSZ721" s="9"/>
      <c r="BTA721" s="9"/>
      <c r="BTB721" s="9"/>
      <c r="BTC721" s="9"/>
      <c r="BTD721" s="9"/>
      <c r="BTE721" s="9"/>
      <c r="BTF721" s="9"/>
      <c r="BTG721" s="9"/>
      <c r="BTH721" s="9"/>
      <c r="BTI721" s="9"/>
      <c r="BTJ721" s="9"/>
      <c r="BTK721" s="9"/>
      <c r="BTL721" s="9"/>
      <c r="BTM721" s="9"/>
      <c r="BTN721" s="9"/>
      <c r="BTO721" s="9"/>
      <c r="BTP721" s="9"/>
      <c r="BTQ721" s="9"/>
      <c r="BTR721" s="9"/>
      <c r="BTS721" s="9"/>
      <c r="BTT721" s="9"/>
      <c r="BTU721" s="9"/>
      <c r="BTV721" s="9"/>
      <c r="BTW721" s="9"/>
      <c r="BTX721" s="9"/>
      <c r="BTY721" s="9"/>
      <c r="BTZ721" s="9"/>
      <c r="BUA721" s="9"/>
      <c r="BUB721" s="9"/>
      <c r="BUC721" s="9"/>
      <c r="BUD721" s="9"/>
      <c r="BUE721" s="9"/>
      <c r="BUF721" s="9"/>
      <c r="BUG721" s="9"/>
      <c r="BUH721" s="9"/>
      <c r="BUI721" s="9"/>
      <c r="BUJ721" s="9"/>
      <c r="BUK721" s="9"/>
      <c r="BUL721" s="9"/>
      <c r="BUM721" s="9"/>
      <c r="BUN721" s="9"/>
      <c r="BUO721" s="9"/>
      <c r="BUP721" s="9"/>
      <c r="BUQ721" s="9"/>
      <c r="BUR721" s="9"/>
      <c r="BUS721" s="9"/>
      <c r="BUT721" s="9"/>
      <c r="BUU721" s="9"/>
      <c r="BUV721" s="9"/>
      <c r="BUW721" s="9"/>
      <c r="BUX721" s="9"/>
      <c r="BUY721" s="9"/>
      <c r="BUZ721" s="9"/>
      <c r="BVA721" s="9"/>
      <c r="BVB721" s="9"/>
      <c r="BVC721" s="9"/>
      <c r="BVD721" s="9"/>
      <c r="BVE721" s="9"/>
      <c r="BVF721" s="9"/>
      <c r="BVG721" s="9"/>
      <c r="BVH721" s="9"/>
      <c r="BVI721" s="9"/>
      <c r="BVJ721" s="9"/>
      <c r="BVK721" s="9"/>
      <c r="BVL721" s="9"/>
      <c r="BVM721" s="9"/>
      <c r="BVN721" s="9"/>
      <c r="BVO721" s="9"/>
      <c r="BVP721" s="9"/>
      <c r="BVQ721" s="9"/>
      <c r="BVR721" s="9"/>
      <c r="BVS721" s="9"/>
      <c r="BVT721" s="9"/>
      <c r="BVU721" s="9"/>
      <c r="BVV721" s="9"/>
      <c r="BVW721" s="9"/>
      <c r="BVX721" s="9"/>
      <c r="BVY721" s="9"/>
      <c r="BVZ721" s="9"/>
      <c r="BWA721" s="9"/>
      <c r="BWB721" s="9"/>
      <c r="BWC721" s="9"/>
      <c r="BWD721" s="9"/>
      <c r="BWE721" s="9"/>
      <c r="BWF721" s="9"/>
      <c r="BWG721" s="9"/>
      <c r="BWH721" s="9"/>
      <c r="BWI721" s="9"/>
      <c r="BWJ721" s="9"/>
      <c r="BWK721" s="9"/>
      <c r="BWL721" s="9"/>
      <c r="BWM721" s="9"/>
      <c r="BWN721" s="9"/>
      <c r="BWO721" s="9"/>
      <c r="BWP721" s="9"/>
      <c r="BWQ721" s="9"/>
      <c r="BWR721" s="9"/>
      <c r="BWS721" s="9"/>
      <c r="BWT721" s="9"/>
      <c r="BWU721" s="9"/>
      <c r="BWV721" s="9"/>
      <c r="BWW721" s="9"/>
      <c r="BWX721" s="9"/>
      <c r="BWY721" s="9"/>
      <c r="BWZ721" s="9"/>
      <c r="BXA721" s="9"/>
      <c r="BXB721" s="9"/>
      <c r="BXC721" s="9"/>
      <c r="BXD721" s="9"/>
      <c r="BXE721" s="9"/>
      <c r="BXF721" s="9"/>
      <c r="BXG721" s="9"/>
      <c r="BXH721" s="9"/>
      <c r="BXI721" s="9"/>
      <c r="BXJ721" s="9"/>
      <c r="BXK721" s="9"/>
      <c r="BXL721" s="9"/>
      <c r="BXM721" s="9"/>
      <c r="BXN721" s="9"/>
      <c r="BXO721" s="9"/>
      <c r="BXP721" s="9"/>
      <c r="BXQ721" s="9"/>
      <c r="BXR721" s="9"/>
      <c r="BXS721" s="9"/>
      <c r="BXT721" s="9"/>
      <c r="BXU721" s="9"/>
      <c r="BXV721" s="9"/>
      <c r="BXW721" s="9"/>
      <c r="BXX721" s="9"/>
      <c r="BXY721" s="9"/>
      <c r="BXZ721" s="9"/>
      <c r="BYA721" s="9"/>
      <c r="BYB721" s="9"/>
      <c r="BYC721" s="9"/>
      <c r="BYD721" s="9"/>
      <c r="BYE721" s="9"/>
      <c r="BYF721" s="9"/>
      <c r="BYG721" s="9"/>
      <c r="BYH721" s="9"/>
      <c r="BYI721" s="9"/>
      <c r="BYJ721" s="9"/>
      <c r="BYK721" s="9"/>
      <c r="BYL721" s="9"/>
      <c r="BYM721" s="9"/>
      <c r="BYN721" s="9"/>
      <c r="BYO721" s="9"/>
      <c r="BYP721" s="9"/>
      <c r="BYQ721" s="9"/>
      <c r="BYR721" s="9"/>
      <c r="BYS721" s="9"/>
      <c r="BYT721" s="9"/>
      <c r="BYU721" s="9"/>
      <c r="BYV721" s="9"/>
      <c r="BYW721" s="9"/>
      <c r="BYX721" s="9"/>
      <c r="BYY721" s="9"/>
      <c r="BYZ721" s="9"/>
      <c r="BZA721" s="9"/>
      <c r="BZB721" s="9"/>
      <c r="BZC721" s="9"/>
      <c r="BZD721" s="9"/>
      <c r="BZE721" s="9"/>
      <c r="BZF721" s="9"/>
      <c r="BZG721" s="9"/>
      <c r="BZH721" s="9"/>
      <c r="BZI721" s="9"/>
      <c r="BZJ721" s="9"/>
      <c r="BZK721" s="9"/>
      <c r="BZL721" s="9"/>
      <c r="BZM721" s="9"/>
      <c r="BZN721" s="9"/>
      <c r="BZO721" s="9"/>
      <c r="BZP721" s="9"/>
      <c r="BZQ721" s="9"/>
      <c r="BZR721" s="9"/>
      <c r="BZS721" s="9"/>
      <c r="BZT721" s="9"/>
      <c r="BZU721" s="9"/>
      <c r="BZV721" s="9"/>
      <c r="BZW721" s="9"/>
      <c r="BZX721" s="9"/>
      <c r="BZY721" s="9"/>
      <c r="BZZ721" s="9"/>
      <c r="CAA721" s="9"/>
      <c r="CAB721" s="9"/>
      <c r="CAC721" s="9"/>
      <c r="CAD721" s="9"/>
      <c r="CAE721" s="9"/>
      <c r="CAF721" s="9"/>
      <c r="CAG721" s="9"/>
      <c r="CAH721" s="9"/>
      <c r="CAI721" s="9"/>
      <c r="CAJ721" s="9"/>
      <c r="CAK721" s="9"/>
      <c r="CAL721" s="9"/>
      <c r="CAM721" s="9"/>
      <c r="CAN721" s="9"/>
      <c r="CAO721" s="9"/>
      <c r="CAP721" s="9"/>
      <c r="CAQ721" s="9"/>
      <c r="CAR721" s="9"/>
      <c r="CAS721" s="9"/>
      <c r="CAT721" s="9"/>
      <c r="CAU721" s="9"/>
      <c r="CAV721" s="9"/>
      <c r="CAW721" s="9"/>
      <c r="CAX721" s="9"/>
      <c r="CAY721" s="9"/>
      <c r="CAZ721" s="9"/>
      <c r="CBA721" s="9"/>
      <c r="CBB721" s="9"/>
      <c r="CBC721" s="9"/>
      <c r="CBD721" s="9"/>
      <c r="CBE721" s="9"/>
      <c r="CBF721" s="9"/>
      <c r="CBG721" s="9"/>
      <c r="CBH721" s="9"/>
      <c r="CBI721" s="9"/>
      <c r="CBJ721" s="9"/>
      <c r="CBK721" s="9"/>
      <c r="CBL721" s="9"/>
      <c r="CBM721" s="9"/>
      <c r="CBN721" s="9"/>
      <c r="CBO721" s="9"/>
      <c r="CBP721" s="9"/>
      <c r="CBQ721" s="9"/>
      <c r="CBR721" s="9"/>
      <c r="CBS721" s="9"/>
      <c r="CBT721" s="9"/>
      <c r="CBU721" s="9"/>
      <c r="CBV721" s="9"/>
      <c r="CBW721" s="9"/>
      <c r="CBX721" s="9"/>
      <c r="CBY721" s="9"/>
      <c r="CBZ721" s="9"/>
      <c r="CCA721" s="9"/>
      <c r="CCB721" s="9"/>
      <c r="CCC721" s="9"/>
      <c r="CCD721" s="9"/>
      <c r="CCE721" s="9"/>
      <c r="CCF721" s="9"/>
      <c r="CCG721" s="9"/>
      <c r="CCH721" s="9"/>
      <c r="CCI721" s="9"/>
      <c r="CCJ721" s="9"/>
      <c r="CCK721" s="9"/>
      <c r="CCL721" s="9"/>
      <c r="CCM721" s="9"/>
      <c r="CCN721" s="9"/>
      <c r="CCO721" s="9"/>
      <c r="CCP721" s="9"/>
      <c r="CCQ721" s="9"/>
      <c r="CCR721" s="9"/>
      <c r="CCS721" s="9"/>
      <c r="CCT721" s="9"/>
      <c r="CCU721" s="9"/>
      <c r="CCV721" s="9"/>
      <c r="CCW721" s="9"/>
      <c r="CCX721" s="9"/>
      <c r="CCY721" s="9"/>
      <c r="CCZ721" s="9"/>
      <c r="CDA721" s="9"/>
      <c r="CDB721" s="9"/>
      <c r="CDC721" s="9"/>
      <c r="CDD721" s="9"/>
      <c r="CDE721" s="9"/>
      <c r="CDF721" s="9"/>
      <c r="CDG721" s="9"/>
      <c r="CDH721" s="9"/>
      <c r="CDI721" s="9"/>
      <c r="CDJ721" s="9"/>
      <c r="CDK721" s="9"/>
      <c r="CDL721" s="9"/>
      <c r="CDM721" s="9"/>
      <c r="CDN721" s="9"/>
      <c r="CDO721" s="9"/>
      <c r="CDP721" s="9"/>
      <c r="CDQ721" s="9"/>
      <c r="CDR721" s="9"/>
      <c r="CDS721" s="9"/>
      <c r="CDT721" s="9"/>
      <c r="CDU721" s="9"/>
      <c r="CDV721" s="9"/>
      <c r="CDW721" s="9"/>
      <c r="CDX721" s="9"/>
      <c r="CDY721" s="9"/>
      <c r="CDZ721" s="9"/>
      <c r="CEA721" s="9"/>
      <c r="CEB721" s="9"/>
      <c r="CEC721" s="9"/>
      <c r="CED721" s="9"/>
      <c r="CEE721" s="9"/>
      <c r="CEF721" s="9"/>
      <c r="CEG721" s="9"/>
      <c r="CEH721" s="9"/>
      <c r="CEI721" s="9"/>
      <c r="CEJ721" s="9"/>
      <c r="CEK721" s="9"/>
      <c r="CEL721" s="9"/>
      <c r="CEM721" s="9"/>
      <c r="CEN721" s="9"/>
      <c r="CEO721" s="9"/>
      <c r="CEP721" s="9"/>
      <c r="CEQ721" s="9"/>
      <c r="CER721" s="9"/>
      <c r="CES721" s="9"/>
      <c r="CET721" s="9"/>
      <c r="CEU721" s="9"/>
      <c r="CEV721" s="9"/>
      <c r="CEW721" s="9"/>
      <c r="CEX721" s="9"/>
      <c r="CEY721" s="9"/>
      <c r="CEZ721" s="9"/>
      <c r="CFA721" s="9"/>
      <c r="CFB721" s="9"/>
      <c r="CFC721" s="9"/>
      <c r="CFD721" s="9"/>
      <c r="CFE721" s="9"/>
      <c r="CFF721" s="9"/>
      <c r="CFG721" s="9"/>
      <c r="CFH721" s="9"/>
      <c r="CFI721" s="9"/>
      <c r="CFJ721" s="9"/>
      <c r="CFK721" s="9"/>
      <c r="CFL721" s="9"/>
      <c r="CFM721" s="9"/>
      <c r="CFN721" s="9"/>
      <c r="CFO721" s="9"/>
      <c r="CFP721" s="9"/>
      <c r="CFQ721" s="9"/>
      <c r="CFR721" s="9"/>
      <c r="CFS721" s="9"/>
      <c r="CFT721" s="9"/>
      <c r="CFU721" s="9"/>
      <c r="CFV721" s="9"/>
      <c r="CFW721" s="9"/>
      <c r="CFX721" s="9"/>
      <c r="CFY721" s="9"/>
      <c r="CFZ721" s="9"/>
      <c r="CGA721" s="9"/>
      <c r="CGB721" s="9"/>
      <c r="CGC721" s="9"/>
      <c r="CGD721" s="9"/>
      <c r="CGE721" s="9"/>
      <c r="CGF721" s="9"/>
      <c r="CGG721" s="9"/>
      <c r="CGH721" s="9"/>
      <c r="CGI721" s="9"/>
      <c r="CGJ721" s="9"/>
      <c r="CGK721" s="9"/>
      <c r="CGL721" s="9"/>
      <c r="CGM721" s="9"/>
      <c r="CGN721" s="9"/>
      <c r="CGO721" s="9"/>
      <c r="CGP721" s="9"/>
      <c r="CGQ721" s="9"/>
      <c r="CGR721" s="9"/>
      <c r="CGS721" s="9"/>
      <c r="CGT721" s="9"/>
      <c r="CGU721" s="9"/>
      <c r="CGV721" s="9"/>
      <c r="CGW721" s="9"/>
      <c r="CGX721" s="9"/>
      <c r="CGY721" s="9"/>
      <c r="CGZ721" s="9"/>
      <c r="CHA721" s="9"/>
      <c r="CHB721" s="9"/>
      <c r="CHC721" s="9"/>
      <c r="CHD721" s="9"/>
      <c r="CHE721" s="9"/>
      <c r="CHF721" s="9"/>
      <c r="CHG721" s="9"/>
      <c r="CHH721" s="9"/>
      <c r="CHI721" s="9"/>
      <c r="CHJ721" s="9"/>
      <c r="CHK721" s="9"/>
      <c r="CHL721" s="9"/>
      <c r="CHM721" s="9"/>
      <c r="CHN721" s="9"/>
      <c r="CHO721" s="9"/>
      <c r="CHP721" s="9"/>
      <c r="CHQ721" s="9"/>
      <c r="CHR721" s="9"/>
      <c r="CHS721" s="9"/>
      <c r="CHT721" s="9"/>
      <c r="CHU721" s="9"/>
      <c r="CHV721" s="9"/>
      <c r="CHW721" s="9"/>
      <c r="CHX721" s="9"/>
      <c r="CHY721" s="9"/>
      <c r="CHZ721" s="9"/>
      <c r="CIA721" s="9"/>
      <c r="CIB721" s="9"/>
      <c r="CIC721" s="9"/>
      <c r="CID721" s="9"/>
      <c r="CIE721" s="9"/>
      <c r="CIF721" s="9"/>
      <c r="CIG721" s="9"/>
      <c r="CIH721" s="9"/>
      <c r="CII721" s="9"/>
      <c r="CIJ721" s="9"/>
      <c r="CIK721" s="9"/>
      <c r="CIL721" s="9"/>
      <c r="CIM721" s="9"/>
      <c r="CIN721" s="9"/>
      <c r="CIO721" s="9"/>
      <c r="CIP721" s="9"/>
      <c r="CIQ721" s="9"/>
      <c r="CIR721" s="9"/>
      <c r="CIS721" s="9"/>
      <c r="CIT721" s="9"/>
      <c r="CIU721" s="9"/>
      <c r="CIV721" s="9"/>
      <c r="CIW721" s="9"/>
      <c r="CIX721" s="9"/>
      <c r="CIY721" s="9"/>
      <c r="CIZ721" s="9"/>
      <c r="CJA721" s="9"/>
      <c r="CJB721" s="9"/>
      <c r="CJC721" s="9"/>
      <c r="CJD721" s="9"/>
      <c r="CJE721" s="9"/>
      <c r="CJF721" s="9"/>
      <c r="CJG721" s="9"/>
      <c r="CJH721" s="9"/>
      <c r="CJI721" s="9"/>
      <c r="CJJ721" s="9"/>
      <c r="CJK721" s="9"/>
      <c r="CJL721" s="9"/>
      <c r="CJM721" s="9"/>
      <c r="CJN721" s="9"/>
      <c r="CJO721" s="9"/>
      <c r="CJP721" s="9"/>
      <c r="CJQ721" s="9"/>
      <c r="CJR721" s="9"/>
      <c r="CJS721" s="9"/>
      <c r="CJT721" s="9"/>
      <c r="CJU721" s="9"/>
      <c r="CJV721" s="9"/>
      <c r="CJW721" s="9"/>
      <c r="CJX721" s="9"/>
      <c r="CJY721" s="9"/>
      <c r="CJZ721" s="9"/>
      <c r="CKA721" s="9"/>
      <c r="CKB721" s="9"/>
      <c r="CKC721" s="9"/>
      <c r="CKD721" s="9"/>
      <c r="CKE721" s="9"/>
      <c r="CKF721" s="9"/>
      <c r="CKG721" s="9"/>
      <c r="CKH721" s="9"/>
      <c r="CKI721" s="9"/>
      <c r="CKJ721" s="9"/>
      <c r="CKK721" s="9"/>
      <c r="CKL721" s="9"/>
      <c r="CKM721" s="9"/>
      <c r="CKN721" s="9"/>
      <c r="CKO721" s="9"/>
      <c r="CKP721" s="9"/>
      <c r="CKQ721" s="9"/>
      <c r="CKR721" s="9"/>
      <c r="CKS721" s="9"/>
      <c r="CKT721" s="9"/>
      <c r="CKU721" s="9"/>
      <c r="CKV721" s="9"/>
      <c r="CKW721" s="9"/>
      <c r="CKX721" s="9"/>
      <c r="CKY721" s="9"/>
      <c r="CKZ721" s="9"/>
      <c r="CLA721" s="9"/>
      <c r="CLB721" s="9"/>
      <c r="CLC721" s="9"/>
      <c r="CLD721" s="9"/>
      <c r="CLE721" s="9"/>
      <c r="CLF721" s="9"/>
      <c r="CLG721" s="9"/>
      <c r="CLH721" s="9"/>
      <c r="CLI721" s="9"/>
      <c r="CLJ721" s="9"/>
      <c r="CLK721" s="9"/>
      <c r="CLL721" s="9"/>
      <c r="CLM721" s="9"/>
      <c r="CLN721" s="9"/>
      <c r="CLO721" s="9"/>
      <c r="CLP721" s="9"/>
      <c r="CLQ721" s="9"/>
      <c r="CLR721" s="9"/>
      <c r="CLS721" s="9"/>
      <c r="CLT721" s="9"/>
      <c r="CLU721" s="9"/>
      <c r="CLV721" s="9"/>
      <c r="CLW721" s="9"/>
      <c r="CLX721" s="9"/>
      <c r="CLY721" s="9"/>
      <c r="CLZ721" s="9"/>
      <c r="CMA721" s="9"/>
      <c r="CMB721" s="9"/>
      <c r="CMC721" s="9"/>
      <c r="CMD721" s="9"/>
      <c r="CME721" s="9"/>
      <c r="CMF721" s="9"/>
      <c r="CMG721" s="9"/>
      <c r="CMH721" s="9"/>
      <c r="CMI721" s="9"/>
      <c r="CMJ721" s="9"/>
      <c r="CMK721" s="9"/>
      <c r="CML721" s="9"/>
      <c r="CMM721" s="9"/>
      <c r="CMN721" s="9"/>
      <c r="CMO721" s="9"/>
      <c r="CMP721" s="9"/>
      <c r="CMQ721" s="9"/>
      <c r="CMR721" s="9"/>
      <c r="CMS721" s="9"/>
      <c r="CMT721" s="9"/>
      <c r="CMU721" s="9"/>
      <c r="CMV721" s="9"/>
      <c r="CMW721" s="9"/>
      <c r="CMX721" s="9"/>
      <c r="CMY721" s="9"/>
      <c r="CMZ721" s="9"/>
      <c r="CNA721" s="9"/>
      <c r="CNB721" s="9"/>
      <c r="CNC721" s="9"/>
      <c r="CND721" s="9"/>
      <c r="CNE721" s="9"/>
      <c r="CNF721" s="9"/>
      <c r="CNG721" s="9"/>
      <c r="CNH721" s="9"/>
      <c r="CNI721" s="9"/>
      <c r="CNJ721" s="9"/>
      <c r="CNK721" s="9"/>
      <c r="CNL721" s="9"/>
      <c r="CNM721" s="9"/>
      <c r="CNN721" s="9"/>
      <c r="CNO721" s="9"/>
      <c r="CNP721" s="9"/>
      <c r="CNQ721" s="9"/>
      <c r="CNR721" s="9"/>
      <c r="CNS721" s="9"/>
      <c r="CNT721" s="9"/>
      <c r="CNU721" s="9"/>
      <c r="CNV721" s="9"/>
      <c r="CNW721" s="9"/>
      <c r="CNX721" s="9"/>
      <c r="CNY721" s="9"/>
      <c r="CNZ721" s="9"/>
      <c r="COA721" s="9"/>
      <c r="COB721" s="9"/>
      <c r="COC721" s="9"/>
      <c r="COD721" s="9"/>
      <c r="COE721" s="9"/>
      <c r="COF721" s="9"/>
      <c r="COG721" s="9"/>
      <c r="COH721" s="9"/>
      <c r="COI721" s="9"/>
      <c r="COJ721" s="9"/>
      <c r="COK721" s="9"/>
      <c r="COL721" s="9"/>
      <c r="COM721" s="9"/>
      <c r="CON721" s="9"/>
      <c r="COO721" s="9"/>
      <c r="COP721" s="9"/>
      <c r="COQ721" s="9"/>
      <c r="COR721" s="9"/>
      <c r="COS721" s="9"/>
      <c r="COT721" s="9"/>
      <c r="COU721" s="9"/>
      <c r="COV721" s="9"/>
      <c r="COW721" s="9"/>
      <c r="COX721" s="9"/>
      <c r="COY721" s="9"/>
      <c r="COZ721" s="9"/>
      <c r="CPA721" s="9"/>
      <c r="CPB721" s="9"/>
      <c r="CPC721" s="9"/>
      <c r="CPD721" s="9"/>
      <c r="CPE721" s="9"/>
      <c r="CPF721" s="9"/>
      <c r="CPG721" s="9"/>
      <c r="CPH721" s="9"/>
      <c r="CPI721" s="9"/>
      <c r="CPJ721" s="9"/>
      <c r="CPK721" s="9"/>
      <c r="CPL721" s="9"/>
      <c r="CPM721" s="9"/>
      <c r="CPN721" s="9"/>
      <c r="CPO721" s="9"/>
      <c r="CPP721" s="9"/>
      <c r="CPQ721" s="9"/>
      <c r="CPR721" s="9"/>
      <c r="CPS721" s="9"/>
      <c r="CPT721" s="9"/>
      <c r="CPU721" s="9"/>
      <c r="CPV721" s="9"/>
      <c r="CPW721" s="9"/>
      <c r="CPX721" s="9"/>
      <c r="CPY721" s="9"/>
      <c r="CPZ721" s="9"/>
      <c r="CQA721" s="9"/>
      <c r="CQB721" s="9"/>
      <c r="CQC721" s="9"/>
      <c r="CQD721" s="9"/>
      <c r="CQE721" s="9"/>
      <c r="CQF721" s="9"/>
      <c r="CQG721" s="9"/>
      <c r="CQH721" s="9"/>
      <c r="CQI721" s="9"/>
      <c r="CQJ721" s="9"/>
      <c r="CQK721" s="9"/>
      <c r="CQL721" s="9"/>
      <c r="CQM721" s="9"/>
      <c r="CQN721" s="9"/>
      <c r="CQO721" s="9"/>
      <c r="CQP721" s="9"/>
      <c r="CQQ721" s="9"/>
      <c r="CQR721" s="9"/>
      <c r="CQS721" s="9"/>
      <c r="CQT721" s="9"/>
      <c r="CQU721" s="9"/>
      <c r="CQV721" s="9"/>
      <c r="CQW721" s="9"/>
      <c r="CQX721" s="9"/>
      <c r="CQY721" s="9"/>
      <c r="CQZ721" s="9"/>
      <c r="CRA721" s="9"/>
      <c r="CRB721" s="9"/>
      <c r="CRC721" s="9"/>
      <c r="CRD721" s="9"/>
      <c r="CRE721" s="9"/>
      <c r="CRF721" s="9"/>
      <c r="CRG721" s="9"/>
      <c r="CRH721" s="9"/>
      <c r="CRI721" s="9"/>
      <c r="CRJ721" s="9"/>
      <c r="CRK721" s="9"/>
      <c r="CRL721" s="9"/>
      <c r="CRM721" s="9"/>
      <c r="CRN721" s="9"/>
      <c r="CRO721" s="9"/>
      <c r="CRP721" s="9"/>
      <c r="CRQ721" s="9"/>
      <c r="CRR721" s="9"/>
      <c r="CRS721" s="9"/>
      <c r="CRT721" s="9"/>
      <c r="CRU721" s="9"/>
      <c r="CRV721" s="9"/>
      <c r="CRW721" s="9"/>
      <c r="CRX721" s="9"/>
      <c r="CRY721" s="9"/>
      <c r="CRZ721" s="9"/>
      <c r="CSA721" s="9"/>
      <c r="CSB721" s="9"/>
      <c r="CSC721" s="9"/>
      <c r="CSD721" s="9"/>
      <c r="CSE721" s="9"/>
      <c r="CSF721" s="9"/>
      <c r="CSG721" s="9"/>
      <c r="CSH721" s="9"/>
      <c r="CSI721" s="9"/>
      <c r="CSJ721" s="9"/>
      <c r="CSK721" s="9"/>
      <c r="CSL721" s="9"/>
      <c r="CSM721" s="9"/>
      <c r="CSN721" s="9"/>
      <c r="CSO721" s="9"/>
      <c r="CSP721" s="9"/>
      <c r="CSQ721" s="9"/>
      <c r="CSR721" s="9"/>
      <c r="CSS721" s="9"/>
      <c r="CST721" s="9"/>
      <c r="CSU721" s="9"/>
      <c r="CSV721" s="9"/>
      <c r="CSW721" s="9"/>
      <c r="CSX721" s="9"/>
      <c r="CSY721" s="9"/>
      <c r="CSZ721" s="9"/>
      <c r="CTA721" s="9"/>
      <c r="CTB721" s="9"/>
      <c r="CTC721" s="9"/>
      <c r="CTD721" s="9"/>
      <c r="CTE721" s="9"/>
      <c r="CTF721" s="9"/>
      <c r="CTG721" s="9"/>
      <c r="CTH721" s="9"/>
      <c r="CTI721" s="9"/>
      <c r="CTJ721" s="9"/>
      <c r="CTK721" s="9"/>
      <c r="CTL721" s="9"/>
      <c r="CTM721" s="9"/>
      <c r="CTN721" s="9"/>
      <c r="CTO721" s="9"/>
      <c r="CTP721" s="9"/>
      <c r="CTQ721" s="9"/>
      <c r="CTR721" s="9"/>
      <c r="CTS721" s="9"/>
      <c r="CTT721" s="9"/>
      <c r="CTU721" s="9"/>
      <c r="CTV721" s="9"/>
      <c r="CTW721" s="9"/>
      <c r="CTX721" s="9"/>
      <c r="CTY721" s="9"/>
      <c r="CTZ721" s="9"/>
      <c r="CUA721" s="9"/>
      <c r="CUB721" s="9"/>
      <c r="CUC721" s="9"/>
      <c r="CUD721" s="9"/>
      <c r="CUE721" s="9"/>
      <c r="CUF721" s="9"/>
      <c r="CUG721" s="9"/>
      <c r="CUH721" s="9"/>
      <c r="CUI721" s="9"/>
      <c r="CUJ721" s="9"/>
      <c r="CUK721" s="9"/>
      <c r="CUL721" s="9"/>
      <c r="CUM721" s="9"/>
      <c r="CUN721" s="9"/>
      <c r="CUO721" s="9"/>
      <c r="CUP721" s="9"/>
      <c r="CUQ721" s="9"/>
      <c r="CUR721" s="9"/>
      <c r="CUS721" s="9"/>
      <c r="CUT721" s="9"/>
      <c r="CUU721" s="9"/>
      <c r="CUV721" s="9"/>
      <c r="CUW721" s="9"/>
      <c r="CUX721" s="9"/>
      <c r="CUY721" s="9"/>
      <c r="CUZ721" s="9"/>
      <c r="CVA721" s="9"/>
      <c r="CVB721" s="9"/>
      <c r="CVC721" s="9"/>
      <c r="CVD721" s="9"/>
      <c r="CVE721" s="9"/>
      <c r="CVF721" s="9"/>
      <c r="CVG721" s="9"/>
      <c r="CVH721" s="9"/>
      <c r="CVI721" s="9"/>
      <c r="CVJ721" s="9"/>
      <c r="CVK721" s="9"/>
      <c r="CVL721" s="9"/>
      <c r="CVM721" s="9"/>
      <c r="CVN721" s="9"/>
      <c r="CVO721" s="9"/>
      <c r="CVP721" s="9"/>
      <c r="CVQ721" s="9"/>
      <c r="CVR721" s="9"/>
      <c r="CVS721" s="9"/>
      <c r="CVT721" s="9"/>
      <c r="CVU721" s="9"/>
      <c r="CVV721" s="9"/>
      <c r="CVW721" s="9"/>
      <c r="CVX721" s="9"/>
      <c r="CVY721" s="9"/>
      <c r="CVZ721" s="9"/>
      <c r="CWA721" s="9"/>
      <c r="CWB721" s="9"/>
      <c r="CWC721" s="9"/>
      <c r="CWD721" s="9"/>
      <c r="CWE721" s="9"/>
      <c r="CWF721" s="9"/>
      <c r="CWG721" s="9"/>
      <c r="CWH721" s="9"/>
      <c r="CWI721" s="9"/>
      <c r="CWJ721" s="9"/>
      <c r="CWK721" s="9"/>
      <c r="CWL721" s="9"/>
      <c r="CWM721" s="9"/>
      <c r="CWN721" s="9"/>
      <c r="CWO721" s="9"/>
      <c r="CWP721" s="9"/>
      <c r="CWQ721" s="9"/>
      <c r="CWR721" s="9"/>
      <c r="CWS721" s="9"/>
      <c r="CWT721" s="9"/>
      <c r="CWU721" s="9"/>
      <c r="CWV721" s="9"/>
      <c r="CWW721" s="9"/>
      <c r="CWX721" s="9"/>
      <c r="CWY721" s="9"/>
      <c r="CWZ721" s="9"/>
      <c r="CXA721" s="9"/>
      <c r="CXB721" s="9"/>
      <c r="CXC721" s="9"/>
      <c r="CXD721" s="9"/>
      <c r="CXE721" s="9"/>
      <c r="CXF721" s="9"/>
      <c r="CXG721" s="9"/>
      <c r="CXH721" s="9"/>
      <c r="CXI721" s="9"/>
      <c r="CXJ721" s="9"/>
      <c r="CXK721" s="9"/>
      <c r="CXL721" s="9"/>
      <c r="CXM721" s="9"/>
      <c r="CXN721" s="9"/>
      <c r="CXO721" s="9"/>
      <c r="CXP721" s="9"/>
      <c r="CXQ721" s="9"/>
      <c r="CXR721" s="9"/>
      <c r="CXS721" s="9"/>
      <c r="CXT721" s="9"/>
      <c r="CXU721" s="9"/>
      <c r="CXV721" s="9"/>
      <c r="CXW721" s="9"/>
      <c r="CXX721" s="9"/>
      <c r="CXY721" s="9"/>
      <c r="CXZ721" s="9"/>
      <c r="CYA721" s="9"/>
      <c r="CYB721" s="9"/>
      <c r="CYC721" s="9"/>
      <c r="CYD721" s="9"/>
      <c r="CYE721" s="9"/>
      <c r="CYF721" s="9"/>
      <c r="CYG721" s="9"/>
      <c r="CYH721" s="9"/>
      <c r="CYI721" s="9"/>
      <c r="CYJ721" s="9"/>
      <c r="CYK721" s="9"/>
      <c r="CYL721" s="9"/>
      <c r="CYM721" s="9"/>
      <c r="CYN721" s="9"/>
      <c r="CYO721" s="9"/>
      <c r="CYP721" s="9"/>
      <c r="CYQ721" s="9"/>
      <c r="CYR721" s="9"/>
      <c r="CYS721" s="9"/>
      <c r="CYT721" s="9"/>
      <c r="CYU721" s="9"/>
      <c r="CYV721" s="9"/>
      <c r="CYW721" s="9"/>
      <c r="CYX721" s="9"/>
      <c r="CYY721" s="9"/>
      <c r="CYZ721" s="9"/>
      <c r="CZA721" s="9"/>
      <c r="CZB721" s="9"/>
      <c r="CZC721" s="9"/>
      <c r="CZD721" s="9"/>
      <c r="CZE721" s="9"/>
      <c r="CZF721" s="9"/>
      <c r="CZG721" s="9"/>
      <c r="CZH721" s="9"/>
      <c r="CZI721" s="9"/>
      <c r="CZJ721" s="9"/>
      <c r="CZK721" s="9"/>
      <c r="CZL721" s="9"/>
      <c r="CZM721" s="9"/>
      <c r="CZN721" s="9"/>
      <c r="CZO721" s="9"/>
      <c r="CZP721" s="9"/>
      <c r="CZQ721" s="9"/>
      <c r="CZR721" s="9"/>
      <c r="CZS721" s="9"/>
      <c r="CZT721" s="9"/>
      <c r="CZU721" s="9"/>
      <c r="CZV721" s="9"/>
      <c r="CZW721" s="9"/>
      <c r="CZX721" s="9"/>
      <c r="CZY721" s="9"/>
      <c r="CZZ721" s="9"/>
      <c r="DAA721" s="9"/>
      <c r="DAB721" s="9"/>
      <c r="DAC721" s="9"/>
      <c r="DAD721" s="9"/>
      <c r="DAE721" s="9"/>
      <c r="DAF721" s="9"/>
      <c r="DAG721" s="9"/>
      <c r="DAH721" s="9"/>
      <c r="DAI721" s="9"/>
      <c r="DAJ721" s="9"/>
      <c r="DAK721" s="9"/>
      <c r="DAL721" s="9"/>
      <c r="DAM721" s="9"/>
      <c r="DAN721" s="9"/>
      <c r="DAO721" s="9"/>
      <c r="DAP721" s="9"/>
      <c r="DAQ721" s="9"/>
      <c r="DAR721" s="9"/>
      <c r="DAS721" s="9"/>
      <c r="DAT721" s="9"/>
      <c r="DAU721" s="9"/>
      <c r="DAV721" s="9"/>
      <c r="DAW721" s="9"/>
      <c r="DAX721" s="9"/>
      <c r="DAY721" s="9"/>
      <c r="DAZ721" s="9"/>
      <c r="DBA721" s="9"/>
      <c r="DBB721" s="9"/>
      <c r="DBC721" s="9"/>
      <c r="DBD721" s="9"/>
      <c r="DBE721" s="9"/>
      <c r="DBF721" s="9"/>
      <c r="DBG721" s="9"/>
      <c r="DBH721" s="9"/>
      <c r="DBI721" s="9"/>
      <c r="DBJ721" s="9"/>
      <c r="DBK721" s="9"/>
      <c r="DBL721" s="9"/>
      <c r="DBM721" s="9"/>
      <c r="DBN721" s="9"/>
      <c r="DBO721" s="9"/>
      <c r="DBP721" s="9"/>
      <c r="DBQ721" s="9"/>
      <c r="DBR721" s="9"/>
      <c r="DBS721" s="9"/>
      <c r="DBT721" s="9"/>
      <c r="DBU721" s="9"/>
      <c r="DBV721" s="9"/>
      <c r="DBW721" s="9"/>
      <c r="DBX721" s="9"/>
      <c r="DBY721" s="9"/>
      <c r="DBZ721" s="9"/>
      <c r="DCA721" s="9"/>
      <c r="DCB721" s="9"/>
      <c r="DCC721" s="9"/>
      <c r="DCD721" s="9"/>
      <c r="DCE721" s="9"/>
      <c r="DCF721" s="9"/>
      <c r="DCG721" s="9"/>
      <c r="DCH721" s="9"/>
      <c r="DCI721" s="9"/>
      <c r="DCJ721" s="9"/>
      <c r="DCK721" s="9"/>
      <c r="DCL721" s="9"/>
      <c r="DCM721" s="9"/>
      <c r="DCN721" s="9"/>
      <c r="DCO721" s="9"/>
      <c r="DCP721" s="9"/>
      <c r="DCQ721" s="9"/>
      <c r="DCR721" s="9"/>
      <c r="DCS721" s="9"/>
      <c r="DCT721" s="9"/>
      <c r="DCU721" s="9"/>
      <c r="DCV721" s="9"/>
      <c r="DCW721" s="9"/>
      <c r="DCX721" s="9"/>
      <c r="DCY721" s="9"/>
      <c r="DCZ721" s="9"/>
      <c r="DDA721" s="9"/>
      <c r="DDB721" s="9"/>
      <c r="DDC721" s="9"/>
      <c r="DDD721" s="9"/>
      <c r="DDE721" s="9"/>
      <c r="DDF721" s="9"/>
      <c r="DDG721" s="9"/>
      <c r="DDH721" s="9"/>
      <c r="DDI721" s="9"/>
      <c r="DDJ721" s="9"/>
      <c r="DDK721" s="9"/>
      <c r="DDL721" s="9"/>
      <c r="DDM721" s="9"/>
      <c r="DDN721" s="9"/>
      <c r="DDO721" s="9"/>
      <c r="DDP721" s="9"/>
      <c r="DDQ721" s="9"/>
      <c r="DDR721" s="9"/>
      <c r="DDS721" s="9"/>
      <c r="DDT721" s="9"/>
      <c r="DDU721" s="9"/>
      <c r="DDV721" s="9"/>
      <c r="DDW721" s="9"/>
      <c r="DDX721" s="9"/>
      <c r="DDY721" s="9"/>
      <c r="DDZ721" s="9"/>
      <c r="DEA721" s="9"/>
      <c r="DEB721" s="9"/>
      <c r="DEC721" s="9"/>
      <c r="DED721" s="9"/>
      <c r="DEE721" s="9"/>
      <c r="DEF721" s="9"/>
      <c r="DEG721" s="9"/>
      <c r="DEH721" s="9"/>
      <c r="DEI721" s="9"/>
      <c r="DEJ721" s="9"/>
      <c r="DEK721" s="9"/>
      <c r="DEL721" s="9"/>
      <c r="DEM721" s="9"/>
      <c r="DEN721" s="9"/>
      <c r="DEO721" s="9"/>
      <c r="DEP721" s="9"/>
      <c r="DEQ721" s="9"/>
      <c r="DER721" s="9"/>
      <c r="DES721" s="9"/>
      <c r="DET721" s="9"/>
      <c r="DEU721" s="9"/>
      <c r="DEV721" s="9"/>
      <c r="DEW721" s="9"/>
      <c r="DEX721" s="9"/>
      <c r="DEY721" s="9"/>
      <c r="DEZ721" s="9"/>
      <c r="DFA721" s="9"/>
      <c r="DFB721" s="9"/>
      <c r="DFC721" s="9"/>
      <c r="DFD721" s="9"/>
      <c r="DFE721" s="9"/>
      <c r="DFF721" s="9"/>
      <c r="DFG721" s="9"/>
      <c r="DFH721" s="9"/>
      <c r="DFI721" s="9"/>
      <c r="DFJ721" s="9"/>
      <c r="DFK721" s="9"/>
      <c r="DFL721" s="9"/>
      <c r="DFM721" s="9"/>
      <c r="DFN721" s="9"/>
      <c r="DFO721" s="9"/>
      <c r="DFP721" s="9"/>
      <c r="DFQ721" s="9"/>
      <c r="DFR721" s="9"/>
      <c r="DFS721" s="9"/>
      <c r="DFT721" s="9"/>
      <c r="DFU721" s="9"/>
      <c r="DFV721" s="9"/>
      <c r="DFW721" s="9"/>
      <c r="DFX721" s="9"/>
      <c r="DFY721" s="9"/>
      <c r="DFZ721" s="9"/>
      <c r="DGA721" s="9"/>
      <c r="DGB721" s="9"/>
      <c r="DGC721" s="9"/>
      <c r="DGD721" s="9"/>
      <c r="DGE721" s="9"/>
      <c r="DGF721" s="9"/>
      <c r="DGG721" s="9"/>
      <c r="DGH721" s="9"/>
      <c r="DGI721" s="9"/>
      <c r="DGJ721" s="9"/>
      <c r="DGK721" s="9"/>
      <c r="DGL721" s="9"/>
      <c r="DGM721" s="9"/>
      <c r="DGN721" s="9"/>
      <c r="DGO721" s="9"/>
      <c r="DGP721" s="9"/>
      <c r="DGQ721" s="9"/>
      <c r="DGR721" s="9"/>
      <c r="DGS721" s="9"/>
      <c r="DGT721" s="9"/>
      <c r="DGU721" s="9"/>
      <c r="DGV721" s="9"/>
      <c r="DGW721" s="9"/>
      <c r="DGX721" s="9"/>
      <c r="DGY721" s="9"/>
      <c r="DGZ721" s="9"/>
      <c r="DHA721" s="9"/>
      <c r="DHB721" s="9"/>
      <c r="DHC721" s="9"/>
      <c r="DHD721" s="9"/>
      <c r="DHE721" s="9"/>
      <c r="DHF721" s="9"/>
      <c r="DHG721" s="9"/>
      <c r="DHH721" s="9"/>
      <c r="DHI721" s="9"/>
      <c r="DHJ721" s="9"/>
      <c r="DHK721" s="9"/>
      <c r="DHL721" s="9"/>
      <c r="DHM721" s="9"/>
      <c r="DHN721" s="9"/>
      <c r="DHO721" s="9"/>
      <c r="DHP721" s="9"/>
      <c r="DHQ721" s="9"/>
      <c r="DHR721" s="9"/>
      <c r="DHS721" s="9"/>
      <c r="DHT721" s="9"/>
      <c r="DHU721" s="9"/>
      <c r="DHV721" s="9"/>
      <c r="DHW721" s="9"/>
      <c r="DHX721" s="9"/>
      <c r="DHY721" s="9"/>
      <c r="DHZ721" s="9"/>
      <c r="DIA721" s="9"/>
      <c r="DIB721" s="9"/>
      <c r="DIC721" s="9"/>
      <c r="DID721" s="9"/>
      <c r="DIE721" s="9"/>
      <c r="DIF721" s="9"/>
      <c r="DIG721" s="9"/>
      <c r="DIH721" s="9"/>
      <c r="DII721" s="9"/>
      <c r="DIJ721" s="9"/>
      <c r="DIK721" s="9"/>
      <c r="DIL721" s="9"/>
      <c r="DIM721" s="9"/>
      <c r="DIN721" s="9"/>
      <c r="DIO721" s="9"/>
      <c r="DIP721" s="9"/>
      <c r="DIQ721" s="9"/>
      <c r="DIR721" s="9"/>
      <c r="DIS721" s="9"/>
      <c r="DIT721" s="9"/>
      <c r="DIU721" s="9"/>
      <c r="DIV721" s="9"/>
      <c r="DIW721" s="9"/>
      <c r="DIX721" s="9"/>
      <c r="DIY721" s="9"/>
      <c r="DIZ721" s="9"/>
      <c r="DJA721" s="9"/>
      <c r="DJB721" s="9"/>
      <c r="DJC721" s="9"/>
      <c r="DJD721" s="9"/>
      <c r="DJE721" s="9"/>
      <c r="DJF721" s="9"/>
      <c r="DJG721" s="9"/>
      <c r="DJH721" s="9"/>
      <c r="DJI721" s="9"/>
      <c r="DJJ721" s="9"/>
      <c r="DJK721" s="9"/>
      <c r="DJL721" s="9"/>
      <c r="DJM721" s="9"/>
      <c r="DJN721" s="9"/>
      <c r="DJO721" s="9"/>
      <c r="DJP721" s="9"/>
      <c r="DJQ721" s="9"/>
      <c r="DJR721" s="9"/>
      <c r="DJS721" s="9"/>
      <c r="DJT721" s="9"/>
      <c r="DJU721" s="9"/>
      <c r="DJV721" s="9"/>
      <c r="DJW721" s="9"/>
      <c r="DJX721" s="9"/>
      <c r="DJY721" s="9"/>
      <c r="DJZ721" s="9"/>
      <c r="DKA721" s="9"/>
      <c r="DKB721" s="9"/>
      <c r="DKC721" s="9"/>
      <c r="DKD721" s="9"/>
      <c r="DKE721" s="9"/>
      <c r="DKF721" s="9"/>
      <c r="DKG721" s="9"/>
      <c r="DKH721" s="9"/>
      <c r="DKI721" s="9"/>
      <c r="DKJ721" s="9"/>
      <c r="DKK721" s="9"/>
      <c r="DKL721" s="9"/>
      <c r="DKM721" s="9"/>
      <c r="DKN721" s="9"/>
      <c r="DKO721" s="9"/>
      <c r="DKP721" s="9"/>
      <c r="DKQ721" s="9"/>
      <c r="DKR721" s="9"/>
      <c r="DKS721" s="9"/>
      <c r="DKT721" s="9"/>
      <c r="DKU721" s="9"/>
      <c r="DKV721" s="9"/>
      <c r="DKW721" s="9"/>
      <c r="DKX721" s="9"/>
      <c r="DKY721" s="9"/>
      <c r="DKZ721" s="9"/>
      <c r="DLA721" s="9"/>
      <c r="DLB721" s="9"/>
      <c r="DLC721" s="9"/>
      <c r="DLD721" s="9"/>
      <c r="DLE721" s="9"/>
      <c r="DLF721" s="9"/>
      <c r="DLG721" s="9"/>
      <c r="DLH721" s="9"/>
      <c r="DLI721" s="9"/>
      <c r="DLJ721" s="9"/>
      <c r="DLK721" s="9"/>
      <c r="DLL721" s="9"/>
      <c r="DLM721" s="9"/>
      <c r="DLN721" s="9"/>
      <c r="DLO721" s="9"/>
      <c r="DLP721" s="9"/>
      <c r="DLQ721" s="9"/>
      <c r="DLR721" s="9"/>
      <c r="DLS721" s="9"/>
      <c r="DLT721" s="9"/>
      <c r="DLU721" s="9"/>
      <c r="DLV721" s="9"/>
      <c r="DLW721" s="9"/>
      <c r="DLX721" s="9"/>
      <c r="DLY721" s="9"/>
      <c r="DLZ721" s="9"/>
      <c r="DMA721" s="9"/>
      <c r="DMB721" s="9"/>
      <c r="DMC721" s="9"/>
      <c r="DMD721" s="9"/>
      <c r="DME721" s="9"/>
      <c r="DMF721" s="9"/>
      <c r="DMG721" s="9"/>
      <c r="DMH721" s="9"/>
      <c r="DMI721" s="9"/>
      <c r="DMJ721" s="9"/>
      <c r="DMK721" s="9"/>
      <c r="DML721" s="9"/>
      <c r="DMM721" s="9"/>
      <c r="DMN721" s="9"/>
      <c r="DMO721" s="9"/>
      <c r="DMP721" s="9"/>
      <c r="DMQ721" s="9"/>
      <c r="DMR721" s="9"/>
      <c r="DMS721" s="9"/>
      <c r="DMT721" s="9"/>
      <c r="DMU721" s="9"/>
      <c r="DMV721" s="9"/>
      <c r="DMW721" s="9"/>
      <c r="DMX721" s="9"/>
      <c r="DMY721" s="9"/>
      <c r="DMZ721" s="9"/>
      <c r="DNA721" s="9"/>
      <c r="DNB721" s="9"/>
      <c r="DNC721" s="9"/>
      <c r="DND721" s="9"/>
      <c r="DNE721" s="9"/>
      <c r="DNF721" s="9"/>
      <c r="DNG721" s="9"/>
      <c r="DNH721" s="9"/>
      <c r="DNI721" s="9"/>
      <c r="DNJ721" s="9"/>
      <c r="DNK721" s="9"/>
      <c r="DNL721" s="9"/>
      <c r="DNM721" s="9"/>
      <c r="DNN721" s="9"/>
      <c r="DNO721" s="9"/>
      <c r="DNP721" s="9"/>
      <c r="DNQ721" s="9"/>
      <c r="DNR721" s="9"/>
      <c r="DNS721" s="9"/>
      <c r="DNT721" s="9"/>
      <c r="DNU721" s="9"/>
      <c r="DNV721" s="9"/>
      <c r="DNW721" s="9"/>
      <c r="DNX721" s="9"/>
      <c r="DNY721" s="9"/>
      <c r="DNZ721" s="9"/>
      <c r="DOA721" s="9"/>
      <c r="DOB721" s="9"/>
      <c r="DOC721" s="9"/>
      <c r="DOD721" s="9"/>
      <c r="DOE721" s="9"/>
      <c r="DOF721" s="9"/>
      <c r="DOG721" s="9"/>
      <c r="DOH721" s="9"/>
      <c r="DOI721" s="9"/>
      <c r="DOJ721" s="9"/>
      <c r="DOK721" s="9"/>
      <c r="DOL721" s="9"/>
      <c r="DOM721" s="9"/>
      <c r="DON721" s="9"/>
      <c r="DOO721" s="9"/>
      <c r="DOP721" s="9"/>
      <c r="DOQ721" s="9"/>
      <c r="DOR721" s="9"/>
      <c r="DOS721" s="9"/>
      <c r="DOT721" s="9"/>
      <c r="DOU721" s="9"/>
      <c r="DOV721" s="9"/>
      <c r="DOW721" s="9"/>
      <c r="DOX721" s="9"/>
      <c r="DOY721" s="9"/>
      <c r="DOZ721" s="9"/>
      <c r="DPA721" s="9"/>
      <c r="DPB721" s="9"/>
      <c r="DPC721" s="9"/>
      <c r="DPD721" s="9"/>
      <c r="DPE721" s="9"/>
      <c r="DPF721" s="9"/>
      <c r="DPG721" s="9"/>
      <c r="DPH721" s="9"/>
      <c r="DPI721" s="9"/>
      <c r="DPJ721" s="9"/>
      <c r="DPK721" s="9"/>
      <c r="DPL721" s="9"/>
      <c r="DPM721" s="9"/>
      <c r="DPN721" s="9"/>
      <c r="DPO721" s="9"/>
      <c r="DPP721" s="9"/>
      <c r="DPQ721" s="9"/>
      <c r="DPR721" s="9"/>
      <c r="DPS721" s="9"/>
      <c r="DPT721" s="9"/>
      <c r="DPU721" s="9"/>
      <c r="DPV721" s="9"/>
      <c r="DPW721" s="9"/>
      <c r="DPX721" s="9"/>
      <c r="DPY721" s="9"/>
      <c r="DPZ721" s="9"/>
      <c r="DQA721" s="9"/>
      <c r="DQB721" s="9"/>
      <c r="DQC721" s="9"/>
      <c r="DQD721" s="9"/>
      <c r="DQE721" s="9"/>
      <c r="DQF721" s="9"/>
      <c r="DQG721" s="9"/>
      <c r="DQH721" s="9"/>
      <c r="DQI721" s="9"/>
      <c r="DQJ721" s="9"/>
      <c r="DQK721" s="9"/>
      <c r="DQL721" s="9"/>
      <c r="DQM721" s="9"/>
      <c r="DQN721" s="9"/>
      <c r="DQO721" s="9"/>
      <c r="DQP721" s="9"/>
      <c r="DQQ721" s="9"/>
      <c r="DQR721" s="9"/>
      <c r="DQS721" s="9"/>
      <c r="DQT721" s="9"/>
      <c r="DQU721" s="9"/>
      <c r="DQV721" s="9"/>
      <c r="DQW721" s="9"/>
      <c r="DQX721" s="9"/>
      <c r="DQY721" s="9"/>
      <c r="DQZ721" s="9"/>
      <c r="DRA721" s="9"/>
      <c r="DRB721" s="9"/>
      <c r="DRC721" s="9"/>
      <c r="DRD721" s="9"/>
      <c r="DRE721" s="9"/>
      <c r="DRF721" s="9"/>
      <c r="DRG721" s="9"/>
      <c r="DRH721" s="9"/>
      <c r="DRI721" s="9"/>
      <c r="DRJ721" s="9"/>
      <c r="DRK721" s="9"/>
      <c r="DRL721" s="9"/>
      <c r="DRM721" s="9"/>
      <c r="DRN721" s="9"/>
      <c r="DRO721" s="9"/>
      <c r="DRP721" s="9"/>
      <c r="DRQ721" s="9"/>
      <c r="DRR721" s="9"/>
      <c r="DRS721" s="9"/>
      <c r="DRT721" s="9"/>
      <c r="DRU721" s="9"/>
      <c r="DRV721" s="9"/>
      <c r="DRW721" s="9"/>
      <c r="DRX721" s="9"/>
      <c r="DRY721" s="9"/>
      <c r="DRZ721" s="9"/>
      <c r="DSA721" s="9"/>
      <c r="DSB721" s="9"/>
      <c r="DSC721" s="9"/>
      <c r="DSD721" s="9"/>
      <c r="DSE721" s="9"/>
      <c r="DSF721" s="9"/>
      <c r="DSG721" s="9"/>
      <c r="DSH721" s="9"/>
      <c r="DSI721" s="9"/>
      <c r="DSJ721" s="9"/>
      <c r="DSK721" s="9"/>
      <c r="DSL721" s="9"/>
      <c r="DSM721" s="9"/>
      <c r="DSN721" s="9"/>
      <c r="DSO721" s="9"/>
      <c r="DSP721" s="9"/>
      <c r="DSQ721" s="9"/>
      <c r="DSR721" s="9"/>
      <c r="DSS721" s="9"/>
      <c r="DST721" s="9"/>
      <c r="DSU721" s="9"/>
      <c r="DSV721" s="9"/>
      <c r="DSW721" s="9"/>
      <c r="DSX721" s="9"/>
      <c r="DSY721" s="9"/>
      <c r="DSZ721" s="9"/>
      <c r="DTA721" s="9"/>
      <c r="DTB721" s="9"/>
      <c r="DTC721" s="9"/>
      <c r="DTD721" s="9"/>
      <c r="DTE721" s="9"/>
      <c r="DTF721" s="9"/>
      <c r="DTG721" s="9"/>
      <c r="DTH721" s="9"/>
      <c r="DTI721" s="9"/>
      <c r="DTJ721" s="9"/>
      <c r="DTK721" s="9"/>
      <c r="DTL721" s="9"/>
      <c r="DTM721" s="9"/>
      <c r="DTN721" s="9"/>
      <c r="DTO721" s="9"/>
      <c r="DTP721" s="9"/>
      <c r="DTQ721" s="9"/>
      <c r="DTR721" s="9"/>
      <c r="DTS721" s="9"/>
      <c r="DTT721" s="9"/>
      <c r="DTU721" s="9"/>
      <c r="DTV721" s="9"/>
      <c r="DTW721" s="9"/>
      <c r="DTX721" s="9"/>
      <c r="DTY721" s="9"/>
      <c r="DTZ721" s="9"/>
      <c r="DUA721" s="9"/>
      <c r="DUB721" s="9"/>
      <c r="DUC721" s="9"/>
      <c r="DUD721" s="9"/>
      <c r="DUE721" s="9"/>
      <c r="DUF721" s="9"/>
      <c r="DUG721" s="9"/>
      <c r="DUH721" s="9"/>
      <c r="DUI721" s="9"/>
      <c r="DUJ721" s="9"/>
      <c r="DUK721" s="9"/>
      <c r="DUL721" s="9"/>
      <c r="DUM721" s="9"/>
      <c r="DUN721" s="9"/>
      <c r="DUO721" s="9"/>
      <c r="DUP721" s="9"/>
      <c r="DUQ721" s="9"/>
      <c r="DUR721" s="9"/>
      <c r="DUS721" s="9"/>
      <c r="DUT721" s="9"/>
      <c r="DUU721" s="9"/>
      <c r="DUV721" s="9"/>
      <c r="DUW721" s="9"/>
      <c r="DUX721" s="9"/>
      <c r="DUY721" s="9"/>
      <c r="DUZ721" s="9"/>
      <c r="DVA721" s="9"/>
      <c r="DVB721" s="9"/>
      <c r="DVC721" s="9"/>
      <c r="DVD721" s="9"/>
      <c r="DVE721" s="9"/>
      <c r="DVF721" s="9"/>
      <c r="DVG721" s="9"/>
      <c r="DVH721" s="9"/>
      <c r="DVI721" s="9"/>
      <c r="DVJ721" s="9"/>
      <c r="DVK721" s="9"/>
      <c r="DVL721" s="9"/>
      <c r="DVM721" s="9"/>
      <c r="DVN721" s="9"/>
      <c r="DVO721" s="9"/>
      <c r="DVP721" s="9"/>
      <c r="DVQ721" s="9"/>
      <c r="DVR721" s="9"/>
      <c r="DVS721" s="9"/>
      <c r="DVT721" s="9"/>
      <c r="DVU721" s="9"/>
      <c r="DVV721" s="9"/>
      <c r="DVW721" s="9"/>
      <c r="DVX721" s="9"/>
      <c r="DVY721" s="9"/>
      <c r="DVZ721" s="9"/>
      <c r="DWA721" s="9"/>
      <c r="DWB721" s="9"/>
      <c r="DWC721" s="9"/>
      <c r="DWD721" s="9"/>
      <c r="DWE721" s="9"/>
      <c r="DWF721" s="9"/>
      <c r="DWG721" s="9"/>
      <c r="DWH721" s="9"/>
      <c r="DWI721" s="9"/>
      <c r="DWJ721" s="9"/>
      <c r="DWK721" s="9"/>
      <c r="DWL721" s="9"/>
      <c r="DWM721" s="9"/>
      <c r="DWN721" s="9"/>
      <c r="DWO721" s="9"/>
      <c r="DWP721" s="9"/>
      <c r="DWQ721" s="9"/>
      <c r="DWR721" s="9"/>
      <c r="DWS721" s="9"/>
      <c r="DWT721" s="9"/>
      <c r="DWU721" s="9"/>
      <c r="DWV721" s="9"/>
      <c r="DWW721" s="9"/>
      <c r="DWX721" s="9"/>
      <c r="DWY721" s="9"/>
      <c r="DWZ721" s="9"/>
      <c r="DXA721" s="9"/>
      <c r="DXB721" s="9"/>
      <c r="DXC721" s="9"/>
      <c r="DXD721" s="9"/>
      <c r="DXE721" s="9"/>
      <c r="DXF721" s="9"/>
      <c r="DXG721" s="9"/>
      <c r="DXH721" s="9"/>
      <c r="DXI721" s="9"/>
      <c r="DXJ721" s="9"/>
      <c r="DXK721" s="9"/>
      <c r="DXL721" s="9"/>
      <c r="DXM721" s="9"/>
      <c r="DXN721" s="9"/>
      <c r="DXO721" s="9"/>
      <c r="DXP721" s="9"/>
      <c r="DXQ721" s="9"/>
      <c r="DXR721" s="9"/>
      <c r="DXS721" s="9"/>
      <c r="DXT721" s="9"/>
      <c r="DXU721" s="9"/>
      <c r="DXV721" s="9"/>
      <c r="DXW721" s="9"/>
      <c r="DXX721" s="9"/>
      <c r="DXY721" s="9"/>
      <c r="DXZ721" s="9"/>
      <c r="DYA721" s="9"/>
      <c r="DYB721" s="9"/>
      <c r="DYC721" s="9"/>
      <c r="DYD721" s="9"/>
      <c r="DYE721" s="9"/>
      <c r="DYF721" s="9"/>
      <c r="DYG721" s="9"/>
      <c r="DYH721" s="9"/>
      <c r="DYI721" s="9"/>
      <c r="DYJ721" s="9"/>
      <c r="DYK721" s="9"/>
      <c r="DYL721" s="9"/>
      <c r="DYM721" s="9"/>
      <c r="DYN721" s="9"/>
      <c r="DYO721" s="9"/>
      <c r="DYP721" s="9"/>
      <c r="DYQ721" s="9"/>
      <c r="DYR721" s="9"/>
      <c r="DYS721" s="9"/>
      <c r="DYT721" s="9"/>
      <c r="DYU721" s="9"/>
      <c r="DYV721" s="9"/>
      <c r="DYW721" s="9"/>
      <c r="DYX721" s="9"/>
      <c r="DYY721" s="9"/>
      <c r="DYZ721" s="9"/>
      <c r="DZA721" s="9"/>
      <c r="DZB721" s="9"/>
      <c r="DZC721" s="9"/>
      <c r="DZD721" s="9"/>
      <c r="DZE721" s="9"/>
      <c r="DZF721" s="9"/>
      <c r="DZG721" s="9"/>
      <c r="DZH721" s="9"/>
      <c r="DZI721" s="9"/>
      <c r="DZJ721" s="9"/>
      <c r="DZK721" s="9"/>
      <c r="DZL721" s="9"/>
      <c r="DZM721" s="9"/>
      <c r="DZN721" s="9"/>
      <c r="DZO721" s="9"/>
      <c r="DZP721" s="9"/>
      <c r="DZQ721" s="9"/>
      <c r="DZR721" s="9"/>
      <c r="DZS721" s="9"/>
      <c r="DZT721" s="9"/>
      <c r="DZU721" s="9"/>
      <c r="DZV721" s="9"/>
      <c r="DZW721" s="9"/>
      <c r="DZX721" s="9"/>
      <c r="DZY721" s="9"/>
      <c r="DZZ721" s="9"/>
      <c r="EAA721" s="9"/>
      <c r="EAB721" s="9"/>
      <c r="EAC721" s="9"/>
      <c r="EAD721" s="9"/>
      <c r="EAE721" s="9"/>
      <c r="EAF721" s="9"/>
      <c r="EAG721" s="9"/>
      <c r="EAH721" s="9"/>
      <c r="EAI721" s="9"/>
      <c r="EAJ721" s="9"/>
      <c r="EAK721" s="9"/>
      <c r="EAL721" s="9"/>
      <c r="EAM721" s="9"/>
      <c r="EAN721" s="9"/>
      <c r="EAO721" s="9"/>
      <c r="EAP721" s="9"/>
      <c r="EAQ721" s="9"/>
      <c r="EAR721" s="9"/>
      <c r="EAS721" s="9"/>
      <c r="EAT721" s="9"/>
      <c r="EAU721" s="9"/>
      <c r="EAV721" s="9"/>
      <c r="EAW721" s="9"/>
      <c r="EAX721" s="9"/>
      <c r="EAY721" s="9"/>
      <c r="EAZ721" s="9"/>
      <c r="EBA721" s="9"/>
      <c r="EBB721" s="9"/>
      <c r="EBC721" s="9"/>
      <c r="EBD721" s="9"/>
      <c r="EBE721" s="9"/>
      <c r="EBF721" s="9"/>
      <c r="EBG721" s="9"/>
      <c r="EBH721" s="9"/>
      <c r="EBI721" s="9"/>
      <c r="EBJ721" s="9"/>
      <c r="EBK721" s="9"/>
      <c r="EBL721" s="9"/>
      <c r="EBM721" s="9"/>
      <c r="EBN721" s="9"/>
      <c r="EBO721" s="9"/>
      <c r="EBP721" s="9"/>
      <c r="EBQ721" s="9"/>
      <c r="EBR721" s="9"/>
      <c r="EBS721" s="9"/>
      <c r="EBT721" s="9"/>
      <c r="EBU721" s="9"/>
      <c r="EBV721" s="9"/>
      <c r="EBW721" s="9"/>
      <c r="EBX721" s="9"/>
      <c r="EBY721" s="9"/>
      <c r="EBZ721" s="9"/>
      <c r="ECA721" s="9"/>
      <c r="ECB721" s="9"/>
      <c r="ECC721" s="9"/>
      <c r="ECD721" s="9"/>
      <c r="ECE721" s="9"/>
      <c r="ECF721" s="9"/>
      <c r="ECG721" s="9"/>
      <c r="ECH721" s="9"/>
      <c r="ECI721" s="9"/>
      <c r="ECJ721" s="9"/>
      <c r="ECK721" s="9"/>
      <c r="ECL721" s="9"/>
      <c r="ECM721" s="9"/>
      <c r="ECN721" s="9"/>
      <c r="ECO721" s="9"/>
      <c r="ECP721" s="9"/>
      <c r="ECQ721" s="9"/>
      <c r="ECR721" s="9"/>
      <c r="ECS721" s="9"/>
      <c r="ECT721" s="9"/>
      <c r="ECU721" s="9"/>
      <c r="ECV721" s="9"/>
      <c r="ECW721" s="9"/>
      <c r="ECX721" s="9"/>
      <c r="ECY721" s="9"/>
      <c r="ECZ721" s="9"/>
      <c r="EDA721" s="9"/>
      <c r="EDB721" s="9"/>
      <c r="EDC721" s="9"/>
      <c r="EDD721" s="9"/>
      <c r="EDE721" s="9"/>
      <c r="EDF721" s="9"/>
      <c r="EDG721" s="9"/>
      <c r="EDH721" s="9"/>
      <c r="EDI721" s="9"/>
      <c r="EDJ721" s="9"/>
      <c r="EDK721" s="9"/>
      <c r="EDL721" s="9"/>
      <c r="EDM721" s="9"/>
      <c r="EDN721" s="9"/>
      <c r="EDO721" s="9"/>
      <c r="EDP721" s="9"/>
      <c r="EDQ721" s="9"/>
      <c r="EDR721" s="9"/>
      <c r="EDS721" s="9"/>
      <c r="EDT721" s="9"/>
      <c r="EDU721" s="9"/>
      <c r="EDV721" s="9"/>
      <c r="EDW721" s="9"/>
      <c r="EDX721" s="9"/>
      <c r="EDY721" s="9"/>
      <c r="EDZ721" s="9"/>
      <c r="EEA721" s="9"/>
      <c r="EEB721" s="9"/>
      <c r="EEC721" s="9"/>
      <c r="EED721" s="9"/>
      <c r="EEE721" s="9"/>
      <c r="EEF721" s="9"/>
      <c r="EEG721" s="9"/>
      <c r="EEH721" s="9"/>
      <c r="EEI721" s="9"/>
      <c r="EEJ721" s="9"/>
      <c r="EEK721" s="9"/>
      <c r="EEL721" s="9"/>
      <c r="EEM721" s="9"/>
      <c r="EEN721" s="9"/>
      <c r="EEO721" s="9"/>
      <c r="EEP721" s="9"/>
      <c r="EEQ721" s="9"/>
      <c r="EER721" s="9"/>
      <c r="EES721" s="9"/>
      <c r="EET721" s="9"/>
      <c r="EEU721" s="9"/>
      <c r="EEV721" s="9"/>
      <c r="EEW721" s="9"/>
      <c r="EEX721" s="9"/>
      <c r="EEY721" s="9"/>
      <c r="EEZ721" s="9"/>
      <c r="EFA721" s="9"/>
      <c r="EFB721" s="9"/>
      <c r="EFC721" s="9"/>
      <c r="EFD721" s="9"/>
      <c r="EFE721" s="9"/>
      <c r="EFF721" s="9"/>
      <c r="EFG721" s="9"/>
      <c r="EFH721" s="9"/>
      <c r="EFI721" s="9"/>
      <c r="EFJ721" s="9"/>
      <c r="EFK721" s="9"/>
      <c r="EFL721" s="9"/>
      <c r="EFM721" s="9"/>
      <c r="EFN721" s="9"/>
      <c r="EFO721" s="9"/>
      <c r="EFP721" s="9"/>
      <c r="EFQ721" s="9"/>
      <c r="EFR721" s="9"/>
      <c r="EFS721" s="9"/>
      <c r="EFT721" s="9"/>
      <c r="EFU721" s="9"/>
      <c r="EFV721" s="9"/>
      <c r="EFW721" s="9"/>
      <c r="EFX721" s="9"/>
      <c r="EFY721" s="9"/>
      <c r="EFZ721" s="9"/>
      <c r="EGA721" s="9"/>
      <c r="EGB721" s="9"/>
      <c r="EGC721" s="9"/>
      <c r="EGD721" s="9"/>
      <c r="EGE721" s="9"/>
      <c r="EGF721" s="9"/>
      <c r="EGG721" s="9"/>
      <c r="EGH721" s="9"/>
      <c r="EGI721" s="9"/>
      <c r="EGJ721" s="9"/>
      <c r="EGK721" s="9"/>
      <c r="EGL721" s="9"/>
      <c r="EGM721" s="9"/>
      <c r="EGN721" s="9"/>
      <c r="EGO721" s="9"/>
      <c r="EGP721" s="9"/>
      <c r="EGQ721" s="9"/>
      <c r="EGR721" s="9"/>
      <c r="EGS721" s="9"/>
      <c r="EGT721" s="9"/>
      <c r="EGU721" s="9"/>
      <c r="EGV721" s="9"/>
      <c r="EGW721" s="9"/>
      <c r="EGX721" s="9"/>
      <c r="EGY721" s="9"/>
      <c r="EGZ721" s="9"/>
      <c r="EHA721" s="9"/>
      <c r="EHB721" s="9"/>
      <c r="EHC721" s="9"/>
      <c r="EHD721" s="9"/>
      <c r="EHE721" s="9"/>
      <c r="EHF721" s="9"/>
      <c r="EHG721" s="9"/>
      <c r="EHH721" s="9"/>
      <c r="EHI721" s="9"/>
      <c r="EHJ721" s="9"/>
      <c r="EHK721" s="9"/>
      <c r="EHL721" s="9"/>
      <c r="EHM721" s="9"/>
      <c r="EHN721" s="9"/>
      <c r="EHO721" s="9"/>
      <c r="EHP721" s="9"/>
      <c r="EHQ721" s="9"/>
      <c r="EHR721" s="9"/>
      <c r="EHS721" s="9"/>
      <c r="EHT721" s="9"/>
      <c r="EHU721" s="9"/>
      <c r="EHV721" s="9"/>
      <c r="EHW721" s="9"/>
      <c r="EHX721" s="9"/>
      <c r="EHY721" s="9"/>
      <c r="EHZ721" s="9"/>
      <c r="EIA721" s="9"/>
      <c r="EIB721" s="9"/>
      <c r="EIC721" s="9"/>
      <c r="EID721" s="9"/>
      <c r="EIE721" s="9"/>
      <c r="EIF721" s="9"/>
      <c r="EIG721" s="9"/>
      <c r="EIH721" s="9"/>
      <c r="EII721" s="9"/>
      <c r="EIJ721" s="9"/>
      <c r="EIK721" s="9"/>
      <c r="EIL721" s="9"/>
      <c r="EIM721" s="9"/>
      <c r="EIN721" s="9"/>
      <c r="EIO721" s="9"/>
      <c r="EIP721" s="9"/>
      <c r="EIQ721" s="9"/>
      <c r="EIR721" s="9"/>
      <c r="EIS721" s="9"/>
      <c r="EIT721" s="9"/>
      <c r="EIU721" s="9"/>
      <c r="EIV721" s="9"/>
      <c r="EIW721" s="9"/>
      <c r="EIX721" s="9"/>
      <c r="EIY721" s="9"/>
      <c r="EIZ721" s="9"/>
      <c r="EJA721" s="9"/>
      <c r="EJB721" s="9"/>
      <c r="EJC721" s="9"/>
      <c r="EJD721" s="9"/>
      <c r="EJE721" s="9"/>
      <c r="EJF721" s="9"/>
      <c r="EJG721" s="9"/>
      <c r="EJH721" s="9"/>
      <c r="EJI721" s="9"/>
      <c r="EJJ721" s="9"/>
      <c r="EJK721" s="9"/>
      <c r="EJL721" s="9"/>
      <c r="EJM721" s="9"/>
      <c r="EJN721" s="9"/>
      <c r="EJO721" s="9"/>
      <c r="EJP721" s="9"/>
      <c r="EJQ721" s="9"/>
      <c r="EJR721" s="9"/>
      <c r="EJS721" s="9"/>
      <c r="EJT721" s="9"/>
      <c r="EJU721" s="9"/>
      <c r="EJV721" s="9"/>
      <c r="EJW721" s="9"/>
      <c r="EJX721" s="9"/>
      <c r="EJY721" s="9"/>
      <c r="EJZ721" s="9"/>
      <c r="EKA721" s="9"/>
      <c r="EKB721" s="9"/>
      <c r="EKC721" s="9"/>
      <c r="EKD721" s="9"/>
      <c r="EKE721" s="9"/>
      <c r="EKF721" s="9"/>
      <c r="EKG721" s="9"/>
      <c r="EKH721" s="9"/>
      <c r="EKI721" s="9"/>
      <c r="EKJ721" s="9"/>
      <c r="EKK721" s="9"/>
      <c r="EKL721" s="9"/>
      <c r="EKM721" s="9"/>
      <c r="EKN721" s="9"/>
      <c r="EKO721" s="9"/>
      <c r="EKP721" s="9"/>
      <c r="EKQ721" s="9"/>
      <c r="EKR721" s="9"/>
      <c r="EKS721" s="9"/>
      <c r="EKT721" s="9"/>
      <c r="EKU721" s="9"/>
      <c r="EKV721" s="9"/>
      <c r="EKW721" s="9"/>
      <c r="EKX721" s="9"/>
      <c r="EKY721" s="9"/>
      <c r="EKZ721" s="9"/>
      <c r="ELA721" s="9"/>
      <c r="ELB721" s="9"/>
      <c r="ELC721" s="9"/>
      <c r="ELD721" s="9"/>
      <c r="ELE721" s="9"/>
      <c r="ELF721" s="9"/>
      <c r="ELG721" s="9"/>
      <c r="ELH721" s="9"/>
      <c r="ELI721" s="9"/>
      <c r="ELJ721" s="9"/>
      <c r="ELK721" s="9"/>
      <c r="ELL721" s="9"/>
      <c r="ELM721" s="9"/>
      <c r="ELN721" s="9"/>
      <c r="ELO721" s="9"/>
      <c r="ELP721" s="9"/>
      <c r="ELQ721" s="9"/>
      <c r="ELR721" s="9"/>
      <c r="ELS721" s="9"/>
      <c r="ELT721" s="9"/>
      <c r="ELU721" s="9"/>
      <c r="ELV721" s="9"/>
      <c r="ELW721" s="9"/>
      <c r="ELX721" s="9"/>
      <c r="ELY721" s="9"/>
      <c r="ELZ721" s="9"/>
      <c r="EMA721" s="9"/>
      <c r="EMB721" s="9"/>
      <c r="EMC721" s="9"/>
      <c r="EMD721" s="9"/>
      <c r="EME721" s="9"/>
      <c r="EMF721" s="9"/>
      <c r="EMG721" s="9"/>
      <c r="EMH721" s="9"/>
      <c r="EMI721" s="9"/>
      <c r="EMJ721" s="9"/>
      <c r="EMK721" s="9"/>
      <c r="EML721" s="9"/>
      <c r="EMM721" s="9"/>
      <c r="EMN721" s="9"/>
      <c r="EMO721" s="9"/>
      <c r="EMP721" s="9"/>
      <c r="EMQ721" s="9"/>
      <c r="EMR721" s="9"/>
      <c r="EMS721" s="9"/>
      <c r="EMT721" s="9"/>
      <c r="EMU721" s="9"/>
      <c r="EMV721" s="9"/>
      <c r="EMW721" s="9"/>
      <c r="EMX721" s="9"/>
      <c r="EMY721" s="9"/>
      <c r="EMZ721" s="9"/>
      <c r="ENA721" s="9"/>
      <c r="ENB721" s="9"/>
      <c r="ENC721" s="9"/>
      <c r="END721" s="9"/>
      <c r="ENE721" s="9"/>
      <c r="ENF721" s="9"/>
      <c r="ENG721" s="9"/>
      <c r="ENH721" s="9"/>
      <c r="ENI721" s="9"/>
      <c r="ENJ721" s="9"/>
      <c r="ENK721" s="9"/>
      <c r="ENL721" s="9"/>
      <c r="ENM721" s="9"/>
      <c r="ENN721" s="9"/>
      <c r="ENO721" s="9"/>
      <c r="ENP721" s="9"/>
      <c r="ENQ721" s="9"/>
      <c r="ENR721" s="9"/>
      <c r="ENS721" s="9"/>
      <c r="ENT721" s="9"/>
      <c r="ENU721" s="9"/>
      <c r="ENV721" s="9"/>
      <c r="ENW721" s="9"/>
      <c r="ENX721" s="9"/>
      <c r="ENY721" s="9"/>
      <c r="ENZ721" s="9"/>
      <c r="EOA721" s="9"/>
      <c r="EOB721" s="9"/>
      <c r="EOC721" s="9"/>
      <c r="EOD721" s="9"/>
      <c r="EOE721" s="9"/>
      <c r="EOF721" s="9"/>
      <c r="EOG721" s="9"/>
      <c r="EOH721" s="9"/>
      <c r="EOI721" s="9"/>
      <c r="EOJ721" s="9"/>
      <c r="EOK721" s="9"/>
      <c r="EOL721" s="9"/>
      <c r="EOM721" s="9"/>
      <c r="EON721" s="9"/>
      <c r="EOO721" s="9"/>
      <c r="EOP721" s="9"/>
      <c r="EOQ721" s="9"/>
      <c r="EOR721" s="9"/>
      <c r="EOS721" s="9"/>
      <c r="EOT721" s="9"/>
      <c r="EOU721" s="9"/>
      <c r="EOV721" s="9"/>
      <c r="EOW721" s="9"/>
      <c r="EOX721" s="9"/>
      <c r="EOY721" s="9"/>
      <c r="EOZ721" s="9"/>
      <c r="EPA721" s="9"/>
      <c r="EPB721" s="9"/>
      <c r="EPC721" s="9"/>
      <c r="EPD721" s="9"/>
      <c r="EPE721" s="9"/>
      <c r="EPF721" s="9"/>
      <c r="EPG721" s="9"/>
      <c r="EPH721" s="9"/>
      <c r="EPI721" s="9"/>
      <c r="EPJ721" s="9"/>
      <c r="EPK721" s="9"/>
      <c r="EPL721" s="9"/>
      <c r="EPM721" s="9"/>
      <c r="EPN721" s="9"/>
      <c r="EPO721" s="9"/>
      <c r="EPP721" s="9"/>
      <c r="EPQ721" s="9"/>
      <c r="EPR721" s="9"/>
      <c r="EPS721" s="9"/>
      <c r="EPT721" s="9"/>
      <c r="EPU721" s="9"/>
      <c r="EPV721" s="9"/>
      <c r="EPW721" s="9"/>
      <c r="EPX721" s="9"/>
      <c r="EPY721" s="9"/>
      <c r="EPZ721" s="9"/>
      <c r="EQA721" s="9"/>
      <c r="EQB721" s="9"/>
      <c r="EQC721" s="9"/>
      <c r="EQD721" s="9"/>
      <c r="EQE721" s="9"/>
      <c r="EQF721" s="9"/>
      <c r="EQG721" s="9"/>
      <c r="EQH721" s="9"/>
      <c r="EQI721" s="9"/>
      <c r="EQJ721" s="9"/>
      <c r="EQK721" s="9"/>
      <c r="EQL721" s="9"/>
      <c r="EQM721" s="9"/>
      <c r="EQN721" s="9"/>
      <c r="EQO721" s="9"/>
      <c r="EQP721" s="9"/>
      <c r="EQQ721" s="9"/>
      <c r="EQR721" s="9"/>
      <c r="EQS721" s="9"/>
      <c r="EQT721" s="9"/>
      <c r="EQU721" s="9"/>
      <c r="EQV721" s="9"/>
      <c r="EQW721" s="9"/>
      <c r="EQX721" s="9"/>
      <c r="EQY721" s="9"/>
      <c r="EQZ721" s="9"/>
      <c r="ERA721" s="9"/>
      <c r="ERB721" s="9"/>
      <c r="ERC721" s="9"/>
      <c r="ERD721" s="9"/>
      <c r="ERE721" s="9"/>
      <c r="ERF721" s="9"/>
      <c r="ERG721" s="9"/>
      <c r="ERH721" s="9"/>
      <c r="ERI721" s="9"/>
      <c r="ERJ721" s="9"/>
      <c r="ERK721" s="9"/>
      <c r="ERL721" s="9"/>
      <c r="ERM721" s="9"/>
      <c r="ERN721" s="9"/>
      <c r="ERO721" s="9"/>
      <c r="ERP721" s="9"/>
      <c r="ERQ721" s="9"/>
      <c r="ERR721" s="9"/>
      <c r="ERS721" s="9"/>
      <c r="ERT721" s="9"/>
      <c r="ERU721" s="9"/>
      <c r="ERV721" s="9"/>
      <c r="ERW721" s="9"/>
      <c r="ERX721" s="9"/>
      <c r="ERY721" s="9"/>
      <c r="ERZ721" s="9"/>
      <c r="ESA721" s="9"/>
      <c r="ESB721" s="9"/>
      <c r="ESC721" s="9"/>
      <c r="ESD721" s="9"/>
      <c r="ESE721" s="9"/>
      <c r="ESF721" s="9"/>
      <c r="ESG721" s="9"/>
      <c r="ESH721" s="9"/>
      <c r="ESI721" s="9"/>
      <c r="ESJ721" s="9"/>
      <c r="ESK721" s="9"/>
      <c r="ESL721" s="9"/>
      <c r="ESM721" s="9"/>
      <c r="ESN721" s="9"/>
      <c r="ESO721" s="9"/>
      <c r="ESP721" s="9"/>
      <c r="ESQ721" s="9"/>
      <c r="ESR721" s="9"/>
      <c r="ESS721" s="9"/>
      <c r="EST721" s="9"/>
      <c r="ESU721" s="9"/>
      <c r="ESV721" s="9"/>
      <c r="ESW721" s="9"/>
      <c r="ESX721" s="9"/>
      <c r="ESY721" s="9"/>
      <c r="ESZ721" s="9"/>
      <c r="ETA721" s="9"/>
      <c r="ETB721" s="9"/>
      <c r="ETC721" s="9"/>
      <c r="ETD721" s="9"/>
      <c r="ETE721" s="9"/>
      <c r="ETF721" s="9"/>
      <c r="ETG721" s="9"/>
      <c r="ETH721" s="9"/>
      <c r="ETI721" s="9"/>
      <c r="ETJ721" s="9"/>
      <c r="ETK721" s="9"/>
      <c r="ETL721" s="9"/>
      <c r="ETM721" s="9"/>
      <c r="ETN721" s="9"/>
      <c r="ETO721" s="9"/>
      <c r="ETP721" s="9"/>
      <c r="ETQ721" s="9"/>
      <c r="ETR721" s="9"/>
      <c r="ETS721" s="9"/>
      <c r="ETT721" s="9"/>
      <c r="ETU721" s="9"/>
      <c r="ETV721" s="9"/>
      <c r="ETW721" s="9"/>
      <c r="ETX721" s="9"/>
      <c r="ETY721" s="9"/>
      <c r="ETZ721" s="9"/>
      <c r="EUA721" s="9"/>
      <c r="EUB721" s="9"/>
      <c r="EUC721" s="9"/>
      <c r="EUD721" s="9"/>
      <c r="EUE721" s="9"/>
      <c r="EUF721" s="9"/>
      <c r="EUG721" s="9"/>
      <c r="EUH721" s="9"/>
      <c r="EUI721" s="9"/>
      <c r="EUJ721" s="9"/>
      <c r="EUK721" s="9"/>
      <c r="EUL721" s="9"/>
      <c r="EUM721" s="9"/>
      <c r="EUN721" s="9"/>
      <c r="EUO721" s="9"/>
      <c r="EUP721" s="9"/>
      <c r="EUQ721" s="9"/>
      <c r="EUR721" s="9"/>
      <c r="EUS721" s="9"/>
      <c r="EUT721" s="9"/>
      <c r="EUU721" s="9"/>
      <c r="EUV721" s="9"/>
      <c r="EUW721" s="9"/>
      <c r="EUX721" s="9"/>
      <c r="EUY721" s="9"/>
      <c r="EUZ721" s="9"/>
      <c r="EVA721" s="9"/>
      <c r="EVB721" s="9"/>
      <c r="EVC721" s="9"/>
      <c r="EVD721" s="9"/>
      <c r="EVE721" s="9"/>
      <c r="EVF721" s="9"/>
      <c r="EVG721" s="9"/>
      <c r="EVH721" s="9"/>
      <c r="EVI721" s="9"/>
      <c r="EVJ721" s="9"/>
      <c r="EVK721" s="9"/>
      <c r="EVL721" s="9"/>
      <c r="EVM721" s="9"/>
      <c r="EVN721" s="9"/>
      <c r="EVO721" s="9"/>
      <c r="EVP721" s="9"/>
      <c r="EVQ721" s="9"/>
      <c r="EVR721" s="9"/>
      <c r="EVS721" s="9"/>
      <c r="EVT721" s="9"/>
      <c r="EVU721" s="9"/>
      <c r="EVV721" s="9"/>
      <c r="EVW721" s="9"/>
      <c r="EVX721" s="9"/>
      <c r="EVY721" s="9"/>
      <c r="EVZ721" s="9"/>
      <c r="EWA721" s="9"/>
      <c r="EWB721" s="9"/>
      <c r="EWC721" s="9"/>
      <c r="EWD721" s="9"/>
      <c r="EWE721" s="9"/>
      <c r="EWF721" s="9"/>
      <c r="EWG721" s="9"/>
      <c r="EWH721" s="9"/>
      <c r="EWI721" s="9"/>
      <c r="EWJ721" s="9"/>
      <c r="EWK721" s="9"/>
      <c r="EWL721" s="9"/>
      <c r="EWM721" s="9"/>
      <c r="EWN721" s="9"/>
      <c r="EWO721" s="9"/>
      <c r="EWP721" s="9"/>
      <c r="EWQ721" s="9"/>
      <c r="EWR721" s="9"/>
      <c r="EWS721" s="9"/>
      <c r="EWT721" s="9"/>
      <c r="EWU721" s="9"/>
      <c r="EWV721" s="9"/>
      <c r="EWW721" s="9"/>
      <c r="EWX721" s="9"/>
      <c r="EWY721" s="9"/>
      <c r="EWZ721" s="9"/>
      <c r="EXA721" s="9"/>
      <c r="EXB721" s="9"/>
      <c r="EXC721" s="9"/>
      <c r="EXD721" s="9"/>
      <c r="EXE721" s="9"/>
      <c r="EXF721" s="9"/>
      <c r="EXG721" s="9"/>
      <c r="EXH721" s="9"/>
      <c r="EXI721" s="9"/>
      <c r="EXJ721" s="9"/>
      <c r="EXK721" s="9"/>
      <c r="EXL721" s="9"/>
      <c r="EXM721" s="9"/>
      <c r="EXN721" s="9"/>
      <c r="EXO721" s="9"/>
      <c r="EXP721" s="9"/>
      <c r="EXQ721" s="9"/>
      <c r="EXR721" s="9"/>
      <c r="EXS721" s="9"/>
      <c r="EXT721" s="9"/>
      <c r="EXU721" s="9"/>
      <c r="EXV721" s="9"/>
      <c r="EXW721" s="9"/>
      <c r="EXX721" s="9"/>
      <c r="EXY721" s="9"/>
      <c r="EXZ721" s="9"/>
      <c r="EYA721" s="9"/>
      <c r="EYB721" s="9"/>
      <c r="EYC721" s="9"/>
      <c r="EYD721" s="9"/>
      <c r="EYE721" s="9"/>
      <c r="EYF721" s="9"/>
      <c r="EYG721" s="9"/>
      <c r="EYH721" s="9"/>
      <c r="EYI721" s="9"/>
      <c r="EYJ721" s="9"/>
      <c r="EYK721" s="9"/>
      <c r="EYL721" s="9"/>
      <c r="EYM721" s="9"/>
      <c r="EYN721" s="9"/>
      <c r="EYO721" s="9"/>
      <c r="EYP721" s="9"/>
      <c r="EYQ721" s="9"/>
      <c r="EYR721" s="9"/>
      <c r="EYS721" s="9"/>
      <c r="EYT721" s="9"/>
      <c r="EYU721" s="9"/>
      <c r="EYV721" s="9"/>
      <c r="EYW721" s="9"/>
      <c r="EYX721" s="9"/>
      <c r="EYY721" s="9"/>
      <c r="EYZ721" s="9"/>
      <c r="EZA721" s="9"/>
      <c r="EZB721" s="9"/>
      <c r="EZC721" s="9"/>
      <c r="EZD721" s="9"/>
      <c r="EZE721" s="9"/>
      <c r="EZF721" s="9"/>
      <c r="EZG721" s="9"/>
      <c r="EZH721" s="9"/>
      <c r="EZI721" s="9"/>
      <c r="EZJ721" s="9"/>
      <c r="EZK721" s="9"/>
      <c r="EZL721" s="9"/>
      <c r="EZM721" s="9"/>
      <c r="EZN721" s="9"/>
      <c r="EZO721" s="9"/>
      <c r="EZP721" s="9"/>
      <c r="EZQ721" s="9"/>
      <c r="EZR721" s="9"/>
      <c r="EZS721" s="9"/>
      <c r="EZT721" s="9"/>
      <c r="EZU721" s="9"/>
      <c r="EZV721" s="9"/>
      <c r="EZW721" s="9"/>
      <c r="EZX721" s="9"/>
      <c r="EZY721" s="9"/>
      <c r="EZZ721" s="9"/>
      <c r="FAA721" s="9"/>
      <c r="FAB721" s="9"/>
      <c r="FAC721" s="9"/>
      <c r="FAD721" s="9"/>
      <c r="FAE721" s="9"/>
      <c r="FAF721" s="9"/>
      <c r="FAG721" s="9"/>
      <c r="FAH721" s="9"/>
      <c r="FAI721" s="9"/>
      <c r="FAJ721" s="9"/>
      <c r="FAK721" s="9"/>
      <c r="FAL721" s="9"/>
      <c r="FAM721" s="9"/>
      <c r="FAN721" s="9"/>
      <c r="FAO721" s="9"/>
      <c r="FAP721" s="9"/>
      <c r="FAQ721" s="9"/>
      <c r="FAR721" s="9"/>
      <c r="FAS721" s="9"/>
      <c r="FAT721" s="9"/>
      <c r="FAU721" s="9"/>
      <c r="FAV721" s="9"/>
      <c r="FAW721" s="9"/>
      <c r="FAX721" s="9"/>
      <c r="FAY721" s="9"/>
      <c r="FAZ721" s="9"/>
      <c r="FBA721" s="9"/>
      <c r="FBB721" s="9"/>
      <c r="FBC721" s="9"/>
      <c r="FBD721" s="9"/>
      <c r="FBE721" s="9"/>
      <c r="FBF721" s="9"/>
      <c r="FBG721" s="9"/>
      <c r="FBH721" s="9"/>
      <c r="FBI721" s="9"/>
      <c r="FBJ721" s="9"/>
      <c r="FBK721" s="9"/>
      <c r="FBL721" s="9"/>
      <c r="FBM721" s="9"/>
      <c r="FBN721" s="9"/>
      <c r="FBO721" s="9"/>
      <c r="FBP721" s="9"/>
      <c r="FBQ721" s="9"/>
      <c r="FBR721" s="9"/>
      <c r="FBS721" s="9"/>
      <c r="FBT721" s="9"/>
      <c r="FBU721" s="9"/>
      <c r="FBV721" s="9"/>
      <c r="FBW721" s="9"/>
      <c r="FBX721" s="9"/>
      <c r="FBY721" s="9"/>
      <c r="FBZ721" s="9"/>
      <c r="FCA721" s="9"/>
      <c r="FCB721" s="9"/>
      <c r="FCC721" s="9"/>
      <c r="FCD721" s="9"/>
      <c r="FCE721" s="9"/>
      <c r="FCF721" s="9"/>
      <c r="FCG721" s="9"/>
      <c r="FCH721" s="9"/>
      <c r="FCI721" s="9"/>
      <c r="FCJ721" s="9"/>
      <c r="FCK721" s="9"/>
      <c r="FCL721" s="9"/>
      <c r="FCM721" s="9"/>
      <c r="FCN721" s="9"/>
      <c r="FCO721" s="9"/>
      <c r="FCP721" s="9"/>
      <c r="FCQ721" s="9"/>
      <c r="FCR721" s="9"/>
      <c r="FCS721" s="9"/>
      <c r="FCT721" s="9"/>
      <c r="FCU721" s="9"/>
      <c r="FCV721" s="9"/>
      <c r="FCW721" s="9"/>
      <c r="FCX721" s="9"/>
      <c r="FCY721" s="9"/>
      <c r="FCZ721" s="9"/>
      <c r="FDA721" s="9"/>
      <c r="FDB721" s="9"/>
      <c r="FDC721" s="9"/>
      <c r="FDD721" s="9"/>
      <c r="FDE721" s="9"/>
      <c r="FDF721" s="9"/>
      <c r="FDG721" s="9"/>
      <c r="FDH721" s="9"/>
      <c r="FDI721" s="9"/>
      <c r="FDJ721" s="9"/>
      <c r="FDK721" s="9"/>
      <c r="FDL721" s="9"/>
      <c r="FDM721" s="9"/>
      <c r="FDN721" s="9"/>
      <c r="FDO721" s="9"/>
      <c r="FDP721" s="9"/>
      <c r="FDQ721" s="9"/>
      <c r="FDR721" s="9"/>
      <c r="FDS721" s="9"/>
      <c r="FDT721" s="9"/>
      <c r="FDU721" s="9"/>
      <c r="FDV721" s="9"/>
      <c r="FDW721" s="9"/>
      <c r="FDX721" s="9"/>
      <c r="FDY721" s="9"/>
      <c r="FDZ721" s="9"/>
      <c r="FEA721" s="9"/>
      <c r="FEB721" s="9"/>
      <c r="FEC721" s="9"/>
      <c r="FED721" s="9"/>
      <c r="FEE721" s="9"/>
      <c r="FEF721" s="9"/>
      <c r="FEG721" s="9"/>
      <c r="FEH721" s="9"/>
      <c r="FEI721" s="9"/>
      <c r="FEJ721" s="9"/>
      <c r="FEK721" s="9"/>
      <c r="FEL721" s="9"/>
      <c r="FEM721" s="9"/>
      <c r="FEN721" s="9"/>
      <c r="FEO721" s="9"/>
      <c r="FEP721" s="9"/>
      <c r="FEQ721" s="9"/>
      <c r="FER721" s="9"/>
      <c r="FES721" s="9"/>
      <c r="FET721" s="9"/>
      <c r="FEU721" s="9"/>
      <c r="FEV721" s="9"/>
      <c r="FEW721" s="9"/>
      <c r="FEX721" s="9"/>
      <c r="FEY721" s="9"/>
      <c r="FEZ721" s="9"/>
      <c r="FFA721" s="9"/>
      <c r="FFB721" s="9"/>
      <c r="FFC721" s="9"/>
      <c r="FFD721" s="9"/>
      <c r="FFE721" s="9"/>
      <c r="FFF721" s="9"/>
      <c r="FFG721" s="9"/>
      <c r="FFH721" s="9"/>
      <c r="FFI721" s="9"/>
      <c r="FFJ721" s="9"/>
      <c r="FFK721" s="9"/>
      <c r="FFL721" s="9"/>
      <c r="FFM721" s="9"/>
      <c r="FFN721" s="9"/>
      <c r="FFO721" s="9"/>
      <c r="FFP721" s="9"/>
      <c r="FFQ721" s="9"/>
      <c r="FFR721" s="9"/>
      <c r="FFS721" s="9"/>
      <c r="FFT721" s="9"/>
      <c r="FFU721" s="9"/>
      <c r="FFV721" s="9"/>
      <c r="FFW721" s="9"/>
      <c r="FFX721" s="9"/>
      <c r="FFY721" s="9"/>
      <c r="FFZ721" s="9"/>
      <c r="FGA721" s="9"/>
      <c r="FGB721" s="9"/>
      <c r="FGC721" s="9"/>
      <c r="FGD721" s="9"/>
      <c r="FGE721" s="9"/>
      <c r="FGF721" s="9"/>
      <c r="FGG721" s="9"/>
      <c r="FGH721" s="9"/>
      <c r="FGI721" s="9"/>
      <c r="FGJ721" s="9"/>
      <c r="FGK721" s="9"/>
      <c r="FGL721" s="9"/>
      <c r="FGM721" s="9"/>
      <c r="FGN721" s="9"/>
      <c r="FGO721" s="9"/>
      <c r="FGP721" s="9"/>
      <c r="FGQ721" s="9"/>
      <c r="FGR721" s="9"/>
      <c r="FGS721" s="9"/>
      <c r="FGT721" s="9"/>
      <c r="FGU721" s="9"/>
      <c r="FGV721" s="9"/>
      <c r="FGW721" s="9"/>
      <c r="FGX721" s="9"/>
      <c r="FGY721" s="9"/>
      <c r="FGZ721" s="9"/>
      <c r="FHA721" s="9"/>
      <c r="FHB721" s="9"/>
      <c r="FHC721" s="9"/>
      <c r="FHD721" s="9"/>
      <c r="FHE721" s="9"/>
      <c r="FHF721" s="9"/>
      <c r="FHG721" s="9"/>
      <c r="FHH721" s="9"/>
      <c r="FHI721" s="9"/>
      <c r="FHJ721" s="9"/>
      <c r="FHK721" s="9"/>
      <c r="FHL721" s="9"/>
      <c r="FHM721" s="9"/>
      <c r="FHN721" s="9"/>
      <c r="FHO721" s="9"/>
      <c r="FHP721" s="9"/>
      <c r="FHQ721" s="9"/>
      <c r="FHR721" s="9"/>
      <c r="FHS721" s="9"/>
      <c r="FHT721" s="9"/>
      <c r="FHU721" s="9"/>
      <c r="FHV721" s="9"/>
      <c r="FHW721" s="9"/>
      <c r="FHX721" s="9"/>
      <c r="FHY721" s="9"/>
      <c r="FHZ721" s="9"/>
      <c r="FIA721" s="9"/>
      <c r="FIB721" s="9"/>
      <c r="FIC721" s="9"/>
      <c r="FID721" s="9"/>
      <c r="FIE721" s="9"/>
      <c r="FIF721" s="9"/>
      <c r="FIG721" s="9"/>
      <c r="FIH721" s="9"/>
      <c r="FII721" s="9"/>
      <c r="FIJ721" s="9"/>
      <c r="FIK721" s="9"/>
      <c r="FIL721" s="9"/>
      <c r="FIM721" s="9"/>
      <c r="FIN721" s="9"/>
      <c r="FIO721" s="9"/>
      <c r="FIP721" s="9"/>
      <c r="FIQ721" s="9"/>
      <c r="FIR721" s="9"/>
      <c r="FIS721" s="9"/>
      <c r="FIT721" s="9"/>
      <c r="FIU721" s="9"/>
      <c r="FIV721" s="9"/>
      <c r="FIW721" s="9"/>
      <c r="FIX721" s="9"/>
      <c r="FIY721" s="9"/>
      <c r="FIZ721" s="9"/>
      <c r="FJA721" s="9"/>
      <c r="FJB721" s="9"/>
      <c r="FJC721" s="9"/>
      <c r="FJD721" s="9"/>
      <c r="FJE721" s="9"/>
      <c r="FJF721" s="9"/>
      <c r="FJG721" s="9"/>
      <c r="FJH721" s="9"/>
      <c r="FJI721" s="9"/>
      <c r="FJJ721" s="9"/>
      <c r="FJK721" s="9"/>
      <c r="FJL721" s="9"/>
      <c r="FJM721" s="9"/>
      <c r="FJN721" s="9"/>
      <c r="FJO721" s="9"/>
      <c r="FJP721" s="9"/>
      <c r="FJQ721" s="9"/>
      <c r="FJR721" s="9"/>
      <c r="FJS721" s="9"/>
      <c r="FJT721" s="9"/>
      <c r="FJU721" s="9"/>
      <c r="FJV721" s="9"/>
      <c r="FJW721" s="9"/>
      <c r="FJX721" s="9"/>
      <c r="FJY721" s="9"/>
      <c r="FJZ721" s="9"/>
      <c r="FKA721" s="9"/>
      <c r="FKB721" s="9"/>
      <c r="FKC721" s="9"/>
      <c r="FKD721" s="9"/>
      <c r="FKE721" s="9"/>
      <c r="FKF721" s="9"/>
      <c r="FKG721" s="9"/>
      <c r="FKH721" s="9"/>
      <c r="FKI721" s="9"/>
      <c r="FKJ721" s="9"/>
      <c r="FKK721" s="9"/>
      <c r="FKL721" s="9"/>
      <c r="FKM721" s="9"/>
      <c r="FKN721" s="9"/>
      <c r="FKO721" s="9"/>
      <c r="FKP721" s="9"/>
      <c r="FKQ721" s="9"/>
      <c r="FKR721" s="9"/>
      <c r="FKS721" s="9"/>
      <c r="FKT721" s="9"/>
      <c r="FKU721" s="9"/>
      <c r="FKV721" s="9"/>
      <c r="FKW721" s="9"/>
      <c r="FKX721" s="9"/>
      <c r="FKY721" s="9"/>
      <c r="FKZ721" s="9"/>
      <c r="FLA721" s="9"/>
      <c r="FLB721" s="9"/>
      <c r="FLC721" s="9"/>
      <c r="FLD721" s="9"/>
      <c r="FLE721" s="9"/>
      <c r="FLF721" s="9"/>
      <c r="FLG721" s="9"/>
      <c r="FLH721" s="9"/>
      <c r="FLI721" s="9"/>
      <c r="FLJ721" s="9"/>
      <c r="FLK721" s="9"/>
      <c r="FLL721" s="9"/>
      <c r="FLM721" s="9"/>
      <c r="FLN721" s="9"/>
      <c r="FLO721" s="9"/>
      <c r="FLP721" s="9"/>
      <c r="FLQ721" s="9"/>
      <c r="FLR721" s="9"/>
      <c r="FLS721" s="9"/>
      <c r="FLT721" s="9"/>
      <c r="FLU721" s="9"/>
      <c r="FLV721" s="9"/>
      <c r="FLW721" s="9"/>
      <c r="FLX721" s="9"/>
      <c r="FLY721" s="9"/>
      <c r="FLZ721" s="9"/>
      <c r="FMA721" s="9"/>
      <c r="FMB721" s="9"/>
      <c r="FMC721" s="9"/>
      <c r="FMD721" s="9"/>
      <c r="FME721" s="9"/>
      <c r="FMF721" s="9"/>
      <c r="FMG721" s="9"/>
      <c r="FMH721" s="9"/>
      <c r="FMI721" s="9"/>
      <c r="FMJ721" s="9"/>
      <c r="FMK721" s="9"/>
      <c r="FML721" s="9"/>
      <c r="FMM721" s="9"/>
      <c r="FMN721" s="9"/>
      <c r="FMO721" s="9"/>
      <c r="FMP721" s="9"/>
      <c r="FMQ721" s="9"/>
      <c r="FMR721" s="9"/>
      <c r="FMS721" s="9"/>
      <c r="FMT721" s="9"/>
      <c r="FMU721" s="9"/>
      <c r="FMV721" s="9"/>
      <c r="FMW721" s="9"/>
      <c r="FMX721" s="9"/>
      <c r="FMY721" s="9"/>
      <c r="FMZ721" s="9"/>
      <c r="FNA721" s="9"/>
      <c r="FNB721" s="9"/>
      <c r="FNC721" s="9"/>
      <c r="FND721" s="9"/>
      <c r="FNE721" s="9"/>
      <c r="FNF721" s="9"/>
      <c r="FNG721" s="9"/>
      <c r="FNH721" s="9"/>
      <c r="FNI721" s="9"/>
      <c r="FNJ721" s="9"/>
      <c r="FNK721" s="9"/>
      <c r="FNL721" s="9"/>
      <c r="FNM721" s="9"/>
      <c r="FNN721" s="9"/>
      <c r="FNO721" s="9"/>
      <c r="FNP721" s="9"/>
      <c r="FNQ721" s="9"/>
      <c r="FNR721" s="9"/>
      <c r="FNS721" s="9"/>
      <c r="FNT721" s="9"/>
      <c r="FNU721" s="9"/>
      <c r="FNV721" s="9"/>
      <c r="FNW721" s="9"/>
      <c r="FNX721" s="9"/>
      <c r="FNY721" s="9"/>
      <c r="FNZ721" s="9"/>
      <c r="FOA721" s="9"/>
      <c r="FOB721" s="9"/>
      <c r="FOC721" s="9"/>
      <c r="FOD721" s="9"/>
      <c r="FOE721" s="9"/>
      <c r="FOF721" s="9"/>
      <c r="FOG721" s="9"/>
      <c r="FOH721" s="9"/>
      <c r="FOI721" s="9"/>
      <c r="FOJ721" s="9"/>
      <c r="FOK721" s="9"/>
      <c r="FOL721" s="9"/>
      <c r="FOM721" s="9"/>
      <c r="FON721" s="9"/>
      <c r="FOO721" s="9"/>
      <c r="FOP721" s="9"/>
      <c r="FOQ721" s="9"/>
      <c r="FOR721" s="9"/>
      <c r="FOS721" s="9"/>
      <c r="FOT721" s="9"/>
      <c r="FOU721" s="9"/>
      <c r="FOV721" s="9"/>
      <c r="FOW721" s="9"/>
      <c r="FOX721" s="9"/>
      <c r="FOY721" s="9"/>
      <c r="FOZ721" s="9"/>
      <c r="FPA721" s="9"/>
      <c r="FPB721" s="9"/>
      <c r="FPC721" s="9"/>
      <c r="FPD721" s="9"/>
      <c r="FPE721" s="9"/>
      <c r="FPF721" s="9"/>
      <c r="FPG721" s="9"/>
      <c r="FPH721" s="9"/>
      <c r="FPI721" s="9"/>
      <c r="FPJ721" s="9"/>
      <c r="FPK721" s="9"/>
      <c r="FPL721" s="9"/>
      <c r="FPM721" s="9"/>
      <c r="FPN721" s="9"/>
      <c r="FPO721" s="9"/>
      <c r="FPP721" s="9"/>
      <c r="FPQ721" s="9"/>
      <c r="FPR721" s="9"/>
      <c r="FPS721" s="9"/>
      <c r="FPT721" s="9"/>
      <c r="FPU721" s="9"/>
      <c r="FPV721" s="9"/>
      <c r="FPW721" s="9"/>
      <c r="FPX721" s="9"/>
      <c r="FPY721" s="9"/>
      <c r="FPZ721" s="9"/>
      <c r="FQA721" s="9"/>
      <c r="FQB721" s="9"/>
      <c r="FQC721" s="9"/>
      <c r="FQD721" s="9"/>
      <c r="FQE721" s="9"/>
      <c r="FQF721" s="9"/>
      <c r="FQG721" s="9"/>
      <c r="FQH721" s="9"/>
      <c r="FQI721" s="9"/>
      <c r="FQJ721" s="9"/>
      <c r="FQK721" s="9"/>
      <c r="FQL721" s="9"/>
      <c r="FQM721" s="9"/>
      <c r="FQN721" s="9"/>
      <c r="FQO721" s="9"/>
      <c r="FQP721" s="9"/>
      <c r="FQQ721" s="9"/>
      <c r="FQR721" s="9"/>
      <c r="FQS721" s="9"/>
      <c r="FQT721" s="9"/>
      <c r="FQU721" s="9"/>
      <c r="FQV721" s="9"/>
      <c r="FQW721" s="9"/>
      <c r="FQX721" s="9"/>
      <c r="FQY721" s="9"/>
      <c r="FQZ721" s="9"/>
      <c r="FRA721" s="9"/>
      <c r="FRB721" s="9"/>
      <c r="FRC721" s="9"/>
      <c r="FRD721" s="9"/>
      <c r="FRE721" s="9"/>
      <c r="FRF721" s="9"/>
      <c r="FRG721" s="9"/>
      <c r="FRH721" s="9"/>
      <c r="FRI721" s="9"/>
      <c r="FRJ721" s="9"/>
      <c r="FRK721" s="9"/>
      <c r="FRL721" s="9"/>
      <c r="FRM721" s="9"/>
      <c r="FRN721" s="9"/>
      <c r="FRO721" s="9"/>
      <c r="FRP721" s="9"/>
      <c r="FRQ721" s="9"/>
      <c r="FRR721" s="9"/>
      <c r="FRS721" s="9"/>
      <c r="FRT721" s="9"/>
      <c r="FRU721" s="9"/>
      <c r="FRV721" s="9"/>
      <c r="FRW721" s="9"/>
      <c r="FRX721" s="9"/>
      <c r="FRY721" s="9"/>
      <c r="FRZ721" s="9"/>
      <c r="FSA721" s="9"/>
      <c r="FSB721" s="9"/>
      <c r="FSC721" s="9"/>
      <c r="FSD721" s="9"/>
      <c r="FSE721" s="9"/>
      <c r="FSF721" s="9"/>
      <c r="FSG721" s="9"/>
      <c r="FSH721" s="9"/>
      <c r="FSI721" s="9"/>
      <c r="FSJ721" s="9"/>
      <c r="FSK721" s="9"/>
      <c r="FSL721" s="9"/>
      <c r="FSM721" s="9"/>
      <c r="FSN721" s="9"/>
      <c r="FSO721" s="9"/>
      <c r="FSP721" s="9"/>
      <c r="FSQ721" s="9"/>
      <c r="FSR721" s="9"/>
      <c r="FSS721" s="9"/>
      <c r="FST721" s="9"/>
      <c r="FSU721" s="9"/>
      <c r="FSV721" s="9"/>
      <c r="FSW721" s="9"/>
      <c r="FSX721" s="9"/>
      <c r="FSY721" s="9"/>
      <c r="FSZ721" s="9"/>
      <c r="FTA721" s="9"/>
      <c r="FTB721" s="9"/>
      <c r="FTC721" s="9"/>
      <c r="FTD721" s="9"/>
      <c r="FTE721" s="9"/>
      <c r="FTF721" s="9"/>
      <c r="FTG721" s="9"/>
      <c r="FTH721" s="9"/>
      <c r="FTI721" s="9"/>
      <c r="FTJ721" s="9"/>
      <c r="FTK721" s="9"/>
      <c r="FTL721" s="9"/>
      <c r="FTM721" s="9"/>
      <c r="FTN721" s="9"/>
      <c r="FTO721" s="9"/>
      <c r="FTP721" s="9"/>
      <c r="FTQ721" s="9"/>
      <c r="FTR721" s="9"/>
      <c r="FTS721" s="9"/>
      <c r="FTT721" s="9"/>
      <c r="FTU721" s="9"/>
      <c r="FTV721" s="9"/>
      <c r="FTW721" s="9"/>
      <c r="FTX721" s="9"/>
      <c r="FTY721" s="9"/>
      <c r="FTZ721" s="9"/>
      <c r="FUA721" s="9"/>
      <c r="FUB721" s="9"/>
      <c r="FUC721" s="9"/>
      <c r="FUD721" s="9"/>
      <c r="FUE721" s="9"/>
      <c r="FUF721" s="9"/>
      <c r="FUG721" s="9"/>
      <c r="FUH721" s="9"/>
      <c r="FUI721" s="9"/>
      <c r="FUJ721" s="9"/>
      <c r="FUK721" s="9"/>
      <c r="FUL721" s="9"/>
      <c r="FUM721" s="9"/>
      <c r="FUN721" s="9"/>
      <c r="FUO721" s="9"/>
      <c r="FUP721" s="9"/>
      <c r="FUQ721" s="9"/>
      <c r="FUR721" s="9"/>
      <c r="FUS721" s="9"/>
      <c r="FUT721" s="9"/>
      <c r="FUU721" s="9"/>
      <c r="FUV721" s="9"/>
      <c r="FUW721" s="9"/>
      <c r="FUX721" s="9"/>
      <c r="FUY721" s="9"/>
      <c r="FUZ721" s="9"/>
      <c r="FVA721" s="9"/>
      <c r="FVB721" s="9"/>
      <c r="FVC721" s="9"/>
      <c r="FVD721" s="9"/>
      <c r="FVE721" s="9"/>
      <c r="FVF721" s="9"/>
      <c r="FVG721" s="9"/>
      <c r="FVH721" s="9"/>
      <c r="FVI721" s="9"/>
      <c r="FVJ721" s="9"/>
      <c r="FVK721" s="9"/>
      <c r="FVL721" s="9"/>
      <c r="FVM721" s="9"/>
      <c r="FVN721" s="9"/>
      <c r="FVO721" s="9"/>
      <c r="FVP721" s="9"/>
      <c r="FVQ721" s="9"/>
      <c r="FVR721" s="9"/>
      <c r="FVS721" s="9"/>
      <c r="FVT721" s="9"/>
      <c r="FVU721" s="9"/>
      <c r="FVV721" s="9"/>
      <c r="FVW721" s="9"/>
      <c r="FVX721" s="9"/>
      <c r="FVY721" s="9"/>
      <c r="FVZ721" s="9"/>
      <c r="FWA721" s="9"/>
      <c r="FWB721" s="9"/>
      <c r="FWC721" s="9"/>
      <c r="FWD721" s="9"/>
      <c r="FWE721" s="9"/>
      <c r="FWF721" s="9"/>
      <c r="FWG721" s="9"/>
      <c r="FWH721" s="9"/>
      <c r="FWI721" s="9"/>
      <c r="FWJ721" s="9"/>
      <c r="FWK721" s="9"/>
      <c r="FWL721" s="9"/>
      <c r="FWM721" s="9"/>
      <c r="FWN721" s="9"/>
      <c r="FWO721" s="9"/>
      <c r="FWP721" s="9"/>
      <c r="FWQ721" s="9"/>
      <c r="FWR721" s="9"/>
      <c r="FWS721" s="9"/>
      <c r="FWT721" s="9"/>
      <c r="FWU721" s="9"/>
      <c r="FWV721" s="9"/>
      <c r="FWW721" s="9"/>
      <c r="FWX721" s="9"/>
      <c r="FWY721" s="9"/>
      <c r="FWZ721" s="9"/>
      <c r="FXA721" s="9"/>
      <c r="FXB721" s="9"/>
      <c r="FXC721" s="9"/>
      <c r="FXD721" s="9"/>
      <c r="FXE721" s="9"/>
      <c r="FXF721" s="9"/>
      <c r="FXG721" s="9"/>
      <c r="FXH721" s="9"/>
      <c r="FXI721" s="9"/>
      <c r="FXJ721" s="9"/>
      <c r="FXK721" s="9"/>
      <c r="FXL721" s="9"/>
      <c r="FXM721" s="9"/>
      <c r="FXN721" s="9"/>
      <c r="FXO721" s="9"/>
      <c r="FXP721" s="9"/>
      <c r="FXQ721" s="9"/>
      <c r="FXR721" s="9"/>
      <c r="FXS721" s="9"/>
      <c r="FXT721" s="9"/>
      <c r="FXU721" s="9"/>
      <c r="FXV721" s="9"/>
      <c r="FXW721" s="9"/>
      <c r="FXX721" s="9"/>
      <c r="FXY721" s="9"/>
      <c r="FXZ721" s="9"/>
      <c r="FYA721" s="9"/>
      <c r="FYB721" s="9"/>
      <c r="FYC721" s="9"/>
      <c r="FYD721" s="9"/>
      <c r="FYE721" s="9"/>
      <c r="FYF721" s="9"/>
      <c r="FYG721" s="9"/>
      <c r="FYH721" s="9"/>
      <c r="FYI721" s="9"/>
      <c r="FYJ721" s="9"/>
      <c r="FYK721" s="9"/>
      <c r="FYL721" s="9"/>
      <c r="FYM721" s="9"/>
      <c r="FYN721" s="9"/>
      <c r="FYO721" s="9"/>
      <c r="FYP721" s="9"/>
      <c r="FYQ721" s="9"/>
      <c r="FYR721" s="9"/>
      <c r="FYS721" s="9"/>
      <c r="FYT721" s="9"/>
      <c r="FYU721" s="9"/>
      <c r="FYV721" s="9"/>
      <c r="FYW721" s="9"/>
      <c r="FYX721" s="9"/>
      <c r="FYY721" s="9"/>
      <c r="FYZ721" s="9"/>
      <c r="FZA721" s="9"/>
      <c r="FZB721" s="9"/>
      <c r="FZC721" s="9"/>
      <c r="FZD721" s="9"/>
      <c r="FZE721" s="9"/>
      <c r="FZF721" s="9"/>
      <c r="FZG721" s="9"/>
      <c r="FZH721" s="9"/>
      <c r="FZI721" s="9"/>
      <c r="FZJ721" s="9"/>
      <c r="FZK721" s="9"/>
      <c r="FZL721" s="9"/>
      <c r="FZM721" s="9"/>
      <c r="FZN721" s="9"/>
      <c r="FZO721" s="9"/>
      <c r="FZP721" s="9"/>
      <c r="FZQ721" s="9"/>
      <c r="FZR721" s="9"/>
      <c r="FZS721" s="9"/>
      <c r="FZT721" s="9"/>
      <c r="FZU721" s="9"/>
      <c r="FZV721" s="9"/>
      <c r="FZW721" s="9"/>
      <c r="FZX721" s="9"/>
      <c r="FZY721" s="9"/>
      <c r="FZZ721" s="9"/>
      <c r="GAA721" s="9"/>
      <c r="GAB721" s="9"/>
      <c r="GAC721" s="9"/>
      <c r="GAD721" s="9"/>
      <c r="GAE721" s="9"/>
      <c r="GAF721" s="9"/>
      <c r="GAG721" s="9"/>
      <c r="GAH721" s="9"/>
      <c r="GAI721" s="9"/>
      <c r="GAJ721" s="9"/>
      <c r="GAK721" s="9"/>
      <c r="GAL721" s="9"/>
      <c r="GAM721" s="9"/>
      <c r="GAN721" s="9"/>
      <c r="GAO721" s="9"/>
      <c r="GAP721" s="9"/>
      <c r="GAQ721" s="9"/>
      <c r="GAR721" s="9"/>
      <c r="GAS721" s="9"/>
      <c r="GAT721" s="9"/>
      <c r="GAU721" s="9"/>
      <c r="GAV721" s="9"/>
      <c r="GAW721" s="9"/>
      <c r="GAX721" s="9"/>
      <c r="GAY721" s="9"/>
      <c r="GAZ721" s="9"/>
      <c r="GBA721" s="9"/>
      <c r="GBB721" s="9"/>
      <c r="GBC721" s="9"/>
      <c r="GBD721" s="9"/>
      <c r="GBE721" s="9"/>
      <c r="GBF721" s="9"/>
      <c r="GBG721" s="9"/>
      <c r="GBH721" s="9"/>
      <c r="GBI721" s="9"/>
      <c r="GBJ721" s="9"/>
      <c r="GBK721" s="9"/>
      <c r="GBL721" s="9"/>
      <c r="GBM721" s="9"/>
      <c r="GBN721" s="9"/>
      <c r="GBO721" s="9"/>
      <c r="GBP721" s="9"/>
      <c r="GBQ721" s="9"/>
      <c r="GBR721" s="9"/>
      <c r="GBS721" s="9"/>
      <c r="GBT721" s="9"/>
      <c r="GBU721" s="9"/>
      <c r="GBV721" s="9"/>
      <c r="GBW721" s="9"/>
      <c r="GBX721" s="9"/>
      <c r="GBY721" s="9"/>
      <c r="GBZ721" s="9"/>
      <c r="GCA721" s="9"/>
      <c r="GCB721" s="9"/>
      <c r="GCC721" s="9"/>
      <c r="GCD721" s="9"/>
      <c r="GCE721" s="9"/>
      <c r="GCF721" s="9"/>
      <c r="GCG721" s="9"/>
      <c r="GCH721" s="9"/>
      <c r="GCI721" s="9"/>
      <c r="GCJ721" s="9"/>
      <c r="GCK721" s="9"/>
      <c r="GCL721" s="9"/>
      <c r="GCM721" s="9"/>
      <c r="GCN721" s="9"/>
      <c r="GCO721" s="9"/>
      <c r="GCP721" s="9"/>
      <c r="GCQ721" s="9"/>
      <c r="GCR721" s="9"/>
      <c r="GCS721" s="9"/>
      <c r="GCT721" s="9"/>
      <c r="GCU721" s="9"/>
      <c r="GCV721" s="9"/>
      <c r="GCW721" s="9"/>
      <c r="GCX721" s="9"/>
      <c r="GCY721" s="9"/>
      <c r="GCZ721" s="9"/>
      <c r="GDA721" s="9"/>
      <c r="GDB721" s="9"/>
      <c r="GDC721" s="9"/>
      <c r="GDD721" s="9"/>
      <c r="GDE721" s="9"/>
      <c r="GDF721" s="9"/>
      <c r="GDG721" s="9"/>
      <c r="GDH721" s="9"/>
      <c r="GDI721" s="9"/>
      <c r="GDJ721" s="9"/>
      <c r="GDK721" s="9"/>
      <c r="GDL721" s="9"/>
      <c r="GDM721" s="9"/>
      <c r="GDN721" s="9"/>
      <c r="GDO721" s="9"/>
      <c r="GDP721" s="9"/>
      <c r="GDQ721" s="9"/>
      <c r="GDR721" s="9"/>
      <c r="GDS721" s="9"/>
      <c r="GDT721" s="9"/>
      <c r="GDU721" s="9"/>
      <c r="GDV721" s="9"/>
      <c r="GDW721" s="9"/>
      <c r="GDX721" s="9"/>
    </row>
    <row r="722" spans="1:4860" s="9" customFormat="1" x14ac:dyDescent="0.25">
      <c r="A722" s="38">
        <v>716</v>
      </c>
      <c r="B722" s="19" t="s">
        <v>556</v>
      </c>
      <c r="C722" s="19" t="s">
        <v>860</v>
      </c>
      <c r="D722" s="19" t="s">
        <v>316</v>
      </c>
      <c r="E722" s="19" t="s">
        <v>135</v>
      </c>
      <c r="F722" s="20" t="s">
        <v>868</v>
      </c>
      <c r="G722" s="21">
        <v>70000</v>
      </c>
      <c r="H722" s="21">
        <v>5368.48</v>
      </c>
      <c r="I722" s="22">
        <v>25</v>
      </c>
      <c r="J722" s="49">
        <v>2009</v>
      </c>
      <c r="K722" s="43">
        <f t="shared" si="110"/>
        <v>4970</v>
      </c>
      <c r="L722" s="32">
        <f t="shared" si="111"/>
        <v>770.00000000000011</v>
      </c>
      <c r="M722" s="48">
        <v>2128</v>
      </c>
      <c r="N722" s="22">
        <f t="shared" si="112"/>
        <v>4963</v>
      </c>
      <c r="O722" s="22"/>
      <c r="P722" s="22">
        <f t="shared" si="113"/>
        <v>4137</v>
      </c>
      <c r="Q722" s="22">
        <f t="shared" si="114"/>
        <v>9530.48</v>
      </c>
      <c r="R722" s="22">
        <f t="shared" si="115"/>
        <v>10703</v>
      </c>
      <c r="S722" s="22">
        <f t="shared" si="109"/>
        <v>60469.520000000004</v>
      </c>
      <c r="T722" s="33" t="s">
        <v>41</v>
      </c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</row>
    <row r="723" spans="1:4860" s="10" customFormat="1" x14ac:dyDescent="0.25">
      <c r="A723" s="38">
        <v>717</v>
      </c>
      <c r="B723" s="19" t="s">
        <v>881</v>
      </c>
      <c r="C723" s="19" t="s">
        <v>859</v>
      </c>
      <c r="D723" s="19" t="s">
        <v>316</v>
      </c>
      <c r="E723" s="19" t="s">
        <v>171</v>
      </c>
      <c r="F723" s="20" t="s">
        <v>863</v>
      </c>
      <c r="G723" s="21">
        <v>16000</v>
      </c>
      <c r="H723" s="19">
        <v>0</v>
      </c>
      <c r="I723" s="22">
        <v>25</v>
      </c>
      <c r="J723" s="49">
        <v>459.2</v>
      </c>
      <c r="K723" s="43">
        <f t="shared" si="110"/>
        <v>1136</v>
      </c>
      <c r="L723" s="32">
        <f t="shared" si="111"/>
        <v>176.00000000000003</v>
      </c>
      <c r="M723" s="48">
        <v>486.4</v>
      </c>
      <c r="N723" s="31">
        <f t="shared" si="112"/>
        <v>1134.4000000000001</v>
      </c>
      <c r="O723" s="22"/>
      <c r="P723" s="31">
        <f t="shared" si="113"/>
        <v>945.59999999999991</v>
      </c>
      <c r="Q723" s="22">
        <f t="shared" si="114"/>
        <v>970.59999999999991</v>
      </c>
      <c r="R723" s="22">
        <f t="shared" si="115"/>
        <v>2446.4</v>
      </c>
      <c r="S723" s="31">
        <f t="shared" si="109"/>
        <v>15029.4</v>
      </c>
      <c r="T723" s="33" t="s">
        <v>41</v>
      </c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 s="9"/>
      <c r="US723" s="9"/>
      <c r="UT723" s="9"/>
      <c r="UU723" s="9"/>
      <c r="UV723" s="9"/>
      <c r="UW723" s="9"/>
      <c r="UX723" s="9"/>
      <c r="UY723" s="9"/>
      <c r="UZ723" s="9"/>
      <c r="VA723" s="9"/>
      <c r="VB723" s="9"/>
      <c r="VC723" s="9"/>
      <c r="VD723" s="9"/>
      <c r="VE723" s="9"/>
      <c r="VF723" s="9"/>
      <c r="VG723" s="9"/>
      <c r="VH723" s="9"/>
      <c r="VI723" s="9"/>
      <c r="VJ723" s="9"/>
      <c r="VK723" s="9"/>
      <c r="VL723" s="9"/>
      <c r="VM723" s="9"/>
      <c r="VN723" s="9"/>
      <c r="VO723" s="9"/>
      <c r="VP723" s="9"/>
      <c r="VQ723" s="9"/>
      <c r="VR723" s="9"/>
      <c r="VS723" s="9"/>
      <c r="VT723" s="9"/>
      <c r="VU723" s="9"/>
      <c r="VV723" s="9"/>
      <c r="VW723" s="9"/>
      <c r="VX723" s="9"/>
      <c r="VY723" s="9"/>
      <c r="VZ723" s="9"/>
      <c r="WA723" s="9"/>
      <c r="WB723" s="9"/>
      <c r="WC723" s="9"/>
      <c r="WD723" s="9"/>
      <c r="WE723" s="9"/>
      <c r="WF723" s="9"/>
      <c r="WG723" s="9"/>
      <c r="WH723" s="9"/>
      <c r="WI723" s="9"/>
      <c r="WJ723" s="9"/>
      <c r="WK723" s="9"/>
      <c r="WL723" s="9"/>
      <c r="WM723" s="9"/>
      <c r="WN723" s="9"/>
      <c r="WO723" s="9"/>
      <c r="WP723" s="9"/>
      <c r="WQ723" s="9"/>
      <c r="WR723" s="9"/>
      <c r="WS723" s="9"/>
      <c r="WT723" s="9"/>
      <c r="WU723" s="9"/>
      <c r="WV723" s="9"/>
      <c r="WW723" s="9"/>
      <c r="WX723" s="9"/>
      <c r="WY723" s="9"/>
      <c r="WZ723" s="9"/>
      <c r="XA723" s="9"/>
      <c r="XB723" s="9"/>
      <c r="XC723" s="9"/>
      <c r="XD723" s="9"/>
      <c r="XE723" s="9"/>
      <c r="XF723" s="9"/>
      <c r="XG723" s="9"/>
      <c r="XH723" s="9"/>
      <c r="XI723" s="9"/>
      <c r="XJ723" s="9"/>
      <c r="XK723" s="9"/>
      <c r="XL723" s="9"/>
      <c r="XM723" s="9"/>
      <c r="XN723" s="9"/>
      <c r="XO723" s="9"/>
      <c r="XP723" s="9"/>
      <c r="XQ723" s="9"/>
      <c r="XR723" s="9"/>
      <c r="XS723" s="9"/>
      <c r="XT723" s="9"/>
      <c r="XU723" s="9"/>
      <c r="XV723" s="9"/>
      <c r="XW723" s="9"/>
      <c r="XX723" s="9"/>
      <c r="XY723" s="9"/>
      <c r="XZ723" s="9"/>
      <c r="YA723" s="9"/>
      <c r="YB723" s="9"/>
      <c r="YC723" s="9"/>
      <c r="YD723" s="9"/>
      <c r="YE723" s="9"/>
      <c r="YF723" s="9"/>
      <c r="YG723" s="9"/>
      <c r="YH723" s="9"/>
      <c r="YI723" s="9"/>
      <c r="YJ723" s="9"/>
      <c r="YK723" s="9"/>
      <c r="YL723" s="9"/>
      <c r="YM723" s="9"/>
      <c r="YN723" s="9"/>
      <c r="YO723" s="9"/>
      <c r="YP723" s="9"/>
      <c r="YQ723" s="9"/>
      <c r="YR723" s="9"/>
      <c r="YS723" s="9"/>
      <c r="YT723" s="9"/>
      <c r="YU723" s="9"/>
      <c r="YV723" s="9"/>
      <c r="YW723" s="9"/>
      <c r="YX723" s="9"/>
      <c r="YY723" s="9"/>
      <c r="YZ723" s="9"/>
      <c r="ZA723" s="9"/>
      <c r="ZB723" s="9"/>
      <c r="ZC723" s="9"/>
      <c r="ZD723" s="9"/>
      <c r="ZE723" s="9"/>
      <c r="ZF723" s="9"/>
      <c r="ZG723" s="9"/>
      <c r="ZH723" s="9"/>
      <c r="ZI723" s="9"/>
      <c r="ZJ723" s="9"/>
      <c r="ZK723" s="9"/>
      <c r="ZL723" s="9"/>
      <c r="ZM723" s="9"/>
      <c r="ZN723" s="9"/>
      <c r="ZO723" s="9"/>
      <c r="ZP723" s="9"/>
      <c r="ZQ723" s="9"/>
      <c r="ZR723" s="9"/>
      <c r="ZS723" s="9"/>
      <c r="ZT723" s="9"/>
      <c r="ZU723" s="9"/>
      <c r="ZV723" s="9"/>
      <c r="ZW723" s="9"/>
      <c r="ZX723" s="9"/>
      <c r="ZY723" s="9"/>
      <c r="ZZ723" s="9"/>
      <c r="AAA723" s="9"/>
      <c r="AAB723" s="9"/>
      <c r="AAC723" s="9"/>
      <c r="AAD723" s="9"/>
      <c r="AAE723" s="9"/>
      <c r="AAF723" s="9"/>
      <c r="AAG723" s="9"/>
      <c r="AAH723" s="9"/>
      <c r="AAI723" s="9"/>
      <c r="AAJ723" s="9"/>
      <c r="AAK723" s="9"/>
      <c r="AAL723" s="9"/>
      <c r="AAM723" s="9"/>
      <c r="AAN723" s="9"/>
      <c r="AAO723" s="9"/>
      <c r="AAP723" s="9"/>
      <c r="AAQ723" s="9"/>
      <c r="AAR723" s="9"/>
      <c r="AAS723" s="9"/>
      <c r="AAT723" s="9"/>
      <c r="AAU723" s="9"/>
      <c r="AAV723" s="9"/>
      <c r="AAW723" s="9"/>
      <c r="AAX723" s="9"/>
      <c r="AAY723" s="9"/>
      <c r="AAZ723" s="9"/>
      <c r="ABA723" s="9"/>
      <c r="ABB723" s="9"/>
      <c r="ABC723" s="9"/>
      <c r="ABD723" s="9"/>
      <c r="ABE723" s="9"/>
      <c r="ABF723" s="9"/>
      <c r="ABG723" s="9"/>
      <c r="ABH723" s="9"/>
      <c r="ABI723" s="9"/>
      <c r="ABJ723" s="9"/>
      <c r="ABK723" s="9"/>
      <c r="ABL723" s="9"/>
      <c r="ABM723" s="9"/>
      <c r="ABN723" s="9"/>
      <c r="ABO723" s="9"/>
      <c r="ABP723" s="9"/>
      <c r="ABQ723" s="9"/>
      <c r="ABR723" s="9"/>
      <c r="ABS723" s="9"/>
      <c r="ABT723" s="9"/>
      <c r="ABU723" s="9"/>
      <c r="ABV723" s="9"/>
      <c r="ABW723" s="9"/>
      <c r="ABX723" s="9"/>
      <c r="ABY723" s="9"/>
      <c r="ABZ723" s="9"/>
      <c r="ACA723" s="9"/>
      <c r="ACB723" s="9"/>
      <c r="ACC723" s="9"/>
      <c r="ACD723" s="9"/>
      <c r="ACE723" s="9"/>
      <c r="ACF723" s="9"/>
      <c r="ACG723" s="9"/>
      <c r="ACH723" s="9"/>
      <c r="ACI723" s="9"/>
      <c r="ACJ723" s="9"/>
      <c r="ACK723" s="9"/>
      <c r="ACL723" s="9"/>
      <c r="ACM723" s="9"/>
      <c r="ACN723" s="9"/>
      <c r="ACO723" s="9"/>
      <c r="ACP723" s="9"/>
      <c r="ACQ723" s="9"/>
      <c r="ACR723" s="9"/>
      <c r="ACS723" s="9"/>
      <c r="ACT723" s="9"/>
      <c r="ACU723" s="9"/>
      <c r="ACV723" s="9"/>
      <c r="ACW723" s="9"/>
      <c r="ACX723" s="9"/>
      <c r="ACY723" s="9"/>
      <c r="ACZ723" s="9"/>
      <c r="ADA723" s="9"/>
      <c r="ADB723" s="9"/>
      <c r="ADC723" s="9"/>
      <c r="ADD723" s="9"/>
      <c r="ADE723" s="9"/>
      <c r="ADF723" s="9"/>
      <c r="ADG723" s="9"/>
      <c r="ADH723" s="9"/>
      <c r="ADI723" s="9"/>
      <c r="ADJ723" s="9"/>
      <c r="ADK723" s="9"/>
      <c r="ADL723" s="9"/>
      <c r="ADM723" s="9"/>
      <c r="ADN723" s="9"/>
      <c r="ADO723" s="9"/>
      <c r="ADP723" s="9"/>
      <c r="ADQ723" s="9"/>
      <c r="ADR723" s="9"/>
      <c r="ADS723" s="9"/>
      <c r="ADT723" s="9"/>
      <c r="ADU723" s="9"/>
      <c r="ADV723" s="9"/>
      <c r="ADW723" s="9"/>
      <c r="ADX723" s="9"/>
      <c r="ADY723" s="9"/>
      <c r="ADZ723" s="9"/>
      <c r="AEA723" s="9"/>
      <c r="AEB723" s="9"/>
      <c r="AEC723" s="9"/>
      <c r="AED723" s="9"/>
      <c r="AEE723" s="9"/>
      <c r="AEF723" s="9"/>
      <c r="AEG723" s="9"/>
      <c r="AEH723" s="9"/>
      <c r="AEI723" s="9"/>
      <c r="AEJ723" s="9"/>
      <c r="AEK723" s="9"/>
      <c r="AEL723" s="9"/>
      <c r="AEM723" s="9"/>
      <c r="AEN723" s="9"/>
      <c r="AEO723" s="9"/>
      <c r="AEP723" s="9"/>
      <c r="AEQ723" s="9"/>
      <c r="AER723" s="9"/>
      <c r="AES723" s="9"/>
      <c r="AET723" s="9"/>
      <c r="AEU723" s="9"/>
      <c r="AEV723" s="9"/>
      <c r="AEW723" s="9"/>
      <c r="AEX723" s="9"/>
      <c r="AEY723" s="9"/>
      <c r="AEZ723" s="9"/>
      <c r="AFA723" s="9"/>
      <c r="AFB723" s="9"/>
      <c r="AFC723" s="9"/>
      <c r="AFD723" s="9"/>
      <c r="AFE723" s="9"/>
      <c r="AFF723" s="9"/>
      <c r="AFG723" s="9"/>
      <c r="AFH723" s="9"/>
      <c r="AFI723" s="9"/>
      <c r="AFJ723" s="9"/>
      <c r="AFK723" s="9"/>
      <c r="AFL723" s="9"/>
      <c r="AFM723" s="9"/>
      <c r="AFN723" s="9"/>
      <c r="AFO723" s="9"/>
      <c r="AFP723" s="9"/>
      <c r="AFQ723" s="9"/>
      <c r="AFR723" s="9"/>
      <c r="AFS723" s="9"/>
      <c r="AFT723" s="9"/>
      <c r="AFU723" s="9"/>
      <c r="AFV723" s="9"/>
      <c r="AFW723" s="9"/>
      <c r="AFX723" s="9"/>
      <c r="AFY723" s="9"/>
      <c r="AFZ723" s="9"/>
      <c r="AGA723" s="9"/>
      <c r="AGB723" s="9"/>
      <c r="AGC723" s="9"/>
      <c r="AGD723" s="9"/>
      <c r="AGE723" s="9"/>
      <c r="AGF723" s="9"/>
      <c r="AGG723" s="9"/>
      <c r="AGH723" s="9"/>
      <c r="AGI723" s="9"/>
      <c r="AGJ723" s="9"/>
      <c r="AGK723" s="9"/>
      <c r="AGL723" s="9"/>
      <c r="AGM723" s="9"/>
      <c r="AGN723" s="9"/>
      <c r="AGO723" s="9"/>
      <c r="AGP723" s="9"/>
      <c r="AGQ723" s="9"/>
      <c r="AGR723" s="9"/>
      <c r="AGS723" s="9"/>
      <c r="AGT723" s="9"/>
      <c r="AGU723" s="9"/>
      <c r="AGV723" s="9"/>
      <c r="AGW723" s="9"/>
      <c r="AGX723" s="9"/>
      <c r="AGY723" s="9"/>
      <c r="AGZ723" s="9"/>
      <c r="AHA723" s="9"/>
      <c r="AHB723" s="9"/>
      <c r="AHC723" s="9"/>
      <c r="AHD723" s="9"/>
      <c r="AHE723" s="9"/>
      <c r="AHF723" s="9"/>
      <c r="AHG723" s="9"/>
      <c r="AHH723" s="9"/>
      <c r="AHI723" s="9"/>
      <c r="AHJ723" s="9"/>
      <c r="AHK723" s="9"/>
      <c r="AHL723" s="9"/>
      <c r="AHM723" s="9"/>
      <c r="AHN723" s="9"/>
      <c r="AHO723" s="9"/>
      <c r="AHP723" s="9"/>
      <c r="AHQ723" s="9"/>
      <c r="AHR723" s="9"/>
      <c r="AHS723" s="9"/>
      <c r="AHT723" s="9"/>
      <c r="AHU723" s="9"/>
      <c r="AHV723" s="9"/>
      <c r="AHW723" s="9"/>
      <c r="AHX723" s="9"/>
      <c r="AHY723" s="9"/>
      <c r="AHZ723" s="9"/>
      <c r="AIA723" s="9"/>
      <c r="AIB723" s="9"/>
      <c r="AIC723" s="9"/>
      <c r="AID723" s="9"/>
      <c r="AIE723" s="9"/>
      <c r="AIF723" s="9"/>
      <c r="AIG723" s="9"/>
      <c r="AIH723" s="9"/>
      <c r="AII723" s="9"/>
      <c r="AIJ723" s="9"/>
      <c r="AIK723" s="9"/>
      <c r="AIL723" s="9"/>
      <c r="AIM723" s="9"/>
      <c r="AIN723" s="9"/>
      <c r="AIO723" s="9"/>
      <c r="AIP723" s="9"/>
      <c r="AIQ723" s="9"/>
      <c r="AIR723" s="9"/>
      <c r="AIS723" s="9"/>
      <c r="AIT723" s="9"/>
      <c r="AIU723" s="9"/>
      <c r="AIV723" s="9"/>
      <c r="AIW723" s="9"/>
      <c r="AIX723" s="9"/>
      <c r="AIY723" s="9"/>
      <c r="AIZ723" s="9"/>
      <c r="AJA723" s="9"/>
      <c r="AJB723" s="9"/>
      <c r="AJC723" s="9"/>
      <c r="AJD723" s="9"/>
      <c r="AJE723" s="9"/>
      <c r="AJF723" s="9"/>
      <c r="AJG723" s="9"/>
      <c r="AJH723" s="9"/>
      <c r="AJI723" s="9"/>
      <c r="AJJ723" s="9"/>
      <c r="AJK723" s="9"/>
      <c r="AJL723" s="9"/>
      <c r="AJM723" s="9"/>
      <c r="AJN723" s="9"/>
      <c r="AJO723" s="9"/>
      <c r="AJP723" s="9"/>
      <c r="AJQ723" s="9"/>
      <c r="AJR723" s="9"/>
      <c r="AJS723" s="9"/>
      <c r="AJT723" s="9"/>
      <c r="AJU723" s="9"/>
      <c r="AJV723" s="9"/>
      <c r="AJW723" s="9"/>
      <c r="AJX723" s="9"/>
      <c r="AJY723" s="9"/>
      <c r="AJZ723" s="9"/>
      <c r="AKA723" s="9"/>
      <c r="AKB723" s="9"/>
      <c r="AKC723" s="9"/>
      <c r="AKD723" s="9"/>
      <c r="AKE723" s="9"/>
      <c r="AKF723" s="9"/>
      <c r="AKG723" s="9"/>
      <c r="AKH723" s="9"/>
      <c r="AKI723" s="9"/>
      <c r="AKJ723" s="9"/>
      <c r="AKK723" s="9"/>
      <c r="AKL723" s="9"/>
      <c r="AKM723" s="9"/>
      <c r="AKN723" s="9"/>
      <c r="AKO723" s="9"/>
      <c r="AKP723" s="9"/>
      <c r="AKQ723" s="9"/>
      <c r="AKR723" s="9"/>
      <c r="AKS723" s="9"/>
      <c r="AKT723" s="9"/>
      <c r="AKU723" s="9"/>
      <c r="AKV723" s="9"/>
      <c r="AKW723" s="9"/>
      <c r="AKX723" s="9"/>
      <c r="AKY723" s="9"/>
      <c r="AKZ723" s="9"/>
      <c r="ALA723" s="9"/>
      <c r="ALB723" s="9"/>
      <c r="ALC723" s="9"/>
      <c r="ALD723" s="9"/>
      <c r="ALE723" s="9"/>
      <c r="ALF723" s="9"/>
      <c r="ALG723" s="9"/>
      <c r="ALH723" s="9"/>
      <c r="ALI723" s="9"/>
      <c r="ALJ723" s="9"/>
      <c r="ALK723" s="9"/>
      <c r="ALL723" s="9"/>
      <c r="ALM723" s="9"/>
      <c r="ALN723" s="9"/>
      <c r="ALO723" s="9"/>
      <c r="ALP723" s="9"/>
      <c r="ALQ723" s="9"/>
      <c r="ALR723" s="9"/>
      <c r="ALS723" s="9"/>
      <c r="ALT723" s="9"/>
      <c r="ALU723" s="9"/>
      <c r="ALV723" s="9"/>
      <c r="ALW723" s="9"/>
      <c r="ALX723" s="9"/>
      <c r="ALY723" s="9"/>
      <c r="ALZ723" s="9"/>
      <c r="AMA723" s="9"/>
      <c r="AMB723" s="9"/>
      <c r="AMC723" s="9"/>
      <c r="AMD723" s="9"/>
      <c r="AME723" s="9"/>
      <c r="AMF723" s="9"/>
      <c r="AMG723" s="9"/>
      <c r="AMH723" s="9"/>
      <c r="AMI723" s="9"/>
      <c r="AMJ723" s="9"/>
      <c r="AMK723" s="9"/>
      <c r="AML723" s="9"/>
      <c r="AMM723" s="9"/>
      <c r="AMN723" s="9"/>
      <c r="AMO723" s="9"/>
      <c r="AMP723" s="9"/>
      <c r="AMQ723" s="9"/>
      <c r="AMR723" s="9"/>
      <c r="AMS723" s="9"/>
      <c r="AMT723" s="9"/>
      <c r="AMU723" s="9"/>
      <c r="AMV723" s="9"/>
      <c r="AMW723" s="9"/>
      <c r="AMX723" s="9"/>
      <c r="AMY723" s="9"/>
      <c r="AMZ723" s="9"/>
      <c r="ANA723" s="9"/>
      <c r="ANB723" s="9"/>
      <c r="ANC723" s="9"/>
      <c r="AND723" s="9"/>
      <c r="ANE723" s="9"/>
      <c r="ANF723" s="9"/>
      <c r="ANG723" s="9"/>
      <c r="ANH723" s="9"/>
      <c r="ANI723" s="9"/>
      <c r="ANJ723" s="9"/>
      <c r="ANK723" s="9"/>
      <c r="ANL723" s="9"/>
      <c r="ANM723" s="9"/>
      <c r="ANN723" s="9"/>
      <c r="ANO723" s="9"/>
      <c r="ANP723" s="9"/>
      <c r="ANQ723" s="9"/>
      <c r="ANR723" s="9"/>
      <c r="ANS723" s="9"/>
      <c r="ANT723" s="9"/>
      <c r="ANU723" s="9"/>
      <c r="ANV723" s="9"/>
      <c r="ANW723" s="9"/>
      <c r="ANX723" s="9"/>
      <c r="ANY723" s="9"/>
      <c r="ANZ723" s="9"/>
      <c r="AOA723" s="9"/>
      <c r="AOB723" s="9"/>
      <c r="AOC723" s="9"/>
      <c r="AOD723" s="9"/>
      <c r="AOE723" s="9"/>
      <c r="AOF723" s="9"/>
      <c r="AOG723" s="9"/>
      <c r="AOH723" s="9"/>
      <c r="AOI723" s="9"/>
      <c r="AOJ723" s="9"/>
      <c r="AOK723" s="9"/>
      <c r="AOL723" s="9"/>
      <c r="AOM723" s="9"/>
      <c r="AON723" s="9"/>
      <c r="AOO723" s="9"/>
      <c r="AOP723" s="9"/>
      <c r="AOQ723" s="9"/>
      <c r="AOR723" s="9"/>
      <c r="AOS723" s="9"/>
      <c r="AOT723" s="9"/>
      <c r="AOU723" s="9"/>
      <c r="AOV723" s="9"/>
      <c r="AOW723" s="9"/>
      <c r="AOX723" s="9"/>
      <c r="AOY723" s="9"/>
      <c r="AOZ723" s="9"/>
      <c r="APA723" s="9"/>
      <c r="APB723" s="9"/>
      <c r="APC723" s="9"/>
      <c r="APD723" s="9"/>
      <c r="APE723" s="9"/>
      <c r="APF723" s="9"/>
      <c r="APG723" s="9"/>
      <c r="APH723" s="9"/>
      <c r="API723" s="9"/>
      <c r="APJ723" s="9"/>
      <c r="APK723" s="9"/>
      <c r="APL723" s="9"/>
      <c r="APM723" s="9"/>
      <c r="APN723" s="9"/>
      <c r="APO723" s="9"/>
      <c r="APP723" s="9"/>
      <c r="APQ723" s="9"/>
      <c r="APR723" s="9"/>
      <c r="APS723" s="9"/>
      <c r="APT723" s="9"/>
      <c r="APU723" s="9"/>
      <c r="APV723" s="9"/>
      <c r="APW723" s="9"/>
      <c r="APX723" s="9"/>
      <c r="APY723" s="9"/>
      <c r="APZ723" s="9"/>
      <c r="AQA723" s="9"/>
      <c r="AQB723" s="9"/>
      <c r="AQC723" s="9"/>
      <c r="AQD723" s="9"/>
      <c r="AQE723" s="9"/>
      <c r="AQF723" s="9"/>
      <c r="AQG723" s="9"/>
      <c r="AQH723" s="9"/>
      <c r="AQI723" s="9"/>
      <c r="AQJ723" s="9"/>
      <c r="AQK723" s="9"/>
      <c r="AQL723" s="9"/>
      <c r="AQM723" s="9"/>
      <c r="AQN723" s="9"/>
      <c r="AQO723" s="9"/>
      <c r="AQP723" s="9"/>
      <c r="AQQ723" s="9"/>
      <c r="AQR723" s="9"/>
      <c r="AQS723" s="9"/>
      <c r="AQT723" s="9"/>
      <c r="AQU723" s="9"/>
      <c r="AQV723" s="9"/>
      <c r="AQW723" s="9"/>
      <c r="AQX723" s="9"/>
      <c r="AQY723" s="9"/>
      <c r="AQZ723" s="9"/>
      <c r="ARA723" s="9"/>
      <c r="ARB723" s="9"/>
      <c r="ARC723" s="9"/>
      <c r="ARD723" s="9"/>
      <c r="ARE723" s="9"/>
      <c r="ARF723" s="9"/>
      <c r="ARG723" s="9"/>
      <c r="ARH723" s="9"/>
      <c r="ARI723" s="9"/>
      <c r="ARJ723" s="9"/>
      <c r="ARK723" s="9"/>
      <c r="ARL723" s="9"/>
      <c r="ARM723" s="9"/>
      <c r="ARN723" s="9"/>
      <c r="ARO723" s="9"/>
      <c r="ARP723" s="9"/>
      <c r="ARQ723" s="9"/>
      <c r="ARR723" s="9"/>
      <c r="ARS723" s="9"/>
      <c r="ART723" s="9"/>
      <c r="ARU723" s="9"/>
      <c r="ARV723" s="9"/>
      <c r="ARW723" s="9"/>
      <c r="ARX723" s="9"/>
      <c r="ARY723" s="9"/>
      <c r="ARZ723" s="9"/>
      <c r="ASA723" s="9"/>
      <c r="ASB723" s="9"/>
      <c r="ASC723" s="9"/>
      <c r="ASD723" s="9"/>
      <c r="ASE723" s="9"/>
      <c r="ASF723" s="9"/>
      <c r="ASG723" s="9"/>
      <c r="ASH723" s="9"/>
      <c r="ASI723" s="9"/>
      <c r="ASJ723" s="9"/>
      <c r="ASK723" s="9"/>
      <c r="ASL723" s="9"/>
      <c r="ASM723" s="9"/>
      <c r="ASN723" s="9"/>
      <c r="ASO723" s="9"/>
      <c r="ASP723" s="9"/>
      <c r="ASQ723" s="9"/>
      <c r="ASR723" s="9"/>
      <c r="ASS723" s="9"/>
      <c r="AST723" s="9"/>
      <c r="ASU723" s="9"/>
      <c r="ASV723" s="9"/>
      <c r="ASW723" s="9"/>
      <c r="ASX723" s="9"/>
      <c r="ASY723" s="9"/>
      <c r="ASZ723" s="9"/>
      <c r="ATA723" s="9"/>
      <c r="ATB723" s="9"/>
      <c r="ATC723" s="9"/>
      <c r="ATD723" s="9"/>
      <c r="ATE723" s="9"/>
      <c r="ATF723" s="9"/>
      <c r="ATG723" s="9"/>
      <c r="ATH723" s="9"/>
      <c r="ATI723" s="9"/>
      <c r="ATJ723" s="9"/>
      <c r="ATK723" s="9"/>
      <c r="ATL723" s="9"/>
      <c r="ATM723" s="9"/>
      <c r="ATN723" s="9"/>
      <c r="ATO723" s="9"/>
      <c r="ATP723" s="9"/>
      <c r="ATQ723" s="9"/>
      <c r="ATR723" s="9"/>
      <c r="ATS723" s="9"/>
      <c r="ATT723" s="9"/>
      <c r="ATU723" s="9"/>
      <c r="ATV723" s="9"/>
      <c r="ATW723" s="9"/>
      <c r="ATX723" s="9"/>
      <c r="ATY723" s="9"/>
      <c r="ATZ723" s="9"/>
      <c r="AUA723" s="9"/>
      <c r="AUB723" s="9"/>
      <c r="AUC723" s="9"/>
      <c r="AUD723" s="9"/>
      <c r="AUE723" s="9"/>
      <c r="AUF723" s="9"/>
      <c r="AUG723" s="9"/>
      <c r="AUH723" s="9"/>
      <c r="AUI723" s="9"/>
      <c r="AUJ723" s="9"/>
      <c r="AUK723" s="9"/>
      <c r="AUL723" s="9"/>
      <c r="AUM723" s="9"/>
      <c r="AUN723" s="9"/>
      <c r="AUO723" s="9"/>
      <c r="AUP723" s="9"/>
      <c r="AUQ723" s="9"/>
      <c r="AUR723" s="9"/>
      <c r="AUS723" s="9"/>
      <c r="AUT723" s="9"/>
      <c r="AUU723" s="9"/>
      <c r="AUV723" s="9"/>
      <c r="AUW723" s="9"/>
      <c r="AUX723" s="9"/>
      <c r="AUY723" s="9"/>
      <c r="AUZ723" s="9"/>
      <c r="AVA723" s="9"/>
      <c r="AVB723" s="9"/>
      <c r="AVC723" s="9"/>
      <c r="AVD723" s="9"/>
      <c r="AVE723" s="9"/>
      <c r="AVF723" s="9"/>
      <c r="AVG723" s="9"/>
      <c r="AVH723" s="9"/>
      <c r="AVI723" s="9"/>
      <c r="AVJ723" s="9"/>
      <c r="AVK723" s="9"/>
      <c r="AVL723" s="9"/>
      <c r="AVM723" s="9"/>
      <c r="AVN723" s="9"/>
      <c r="AVO723" s="9"/>
      <c r="AVP723" s="9"/>
      <c r="AVQ723" s="9"/>
      <c r="AVR723" s="9"/>
      <c r="AVS723" s="9"/>
      <c r="AVT723" s="9"/>
      <c r="AVU723" s="9"/>
      <c r="AVV723" s="9"/>
      <c r="AVW723" s="9"/>
      <c r="AVX723" s="9"/>
      <c r="AVY723" s="9"/>
      <c r="AVZ723" s="9"/>
      <c r="AWA723" s="9"/>
      <c r="AWB723" s="9"/>
      <c r="AWC723" s="9"/>
      <c r="AWD723" s="9"/>
      <c r="AWE723" s="9"/>
      <c r="AWF723" s="9"/>
      <c r="AWG723" s="9"/>
      <c r="AWH723" s="9"/>
      <c r="AWI723" s="9"/>
      <c r="AWJ723" s="9"/>
      <c r="AWK723" s="9"/>
      <c r="AWL723" s="9"/>
      <c r="AWM723" s="9"/>
      <c r="AWN723" s="9"/>
      <c r="AWO723" s="9"/>
      <c r="AWP723" s="9"/>
      <c r="AWQ723" s="9"/>
      <c r="AWR723" s="9"/>
      <c r="AWS723" s="9"/>
      <c r="AWT723" s="9"/>
      <c r="AWU723" s="9"/>
      <c r="AWV723" s="9"/>
      <c r="AWW723" s="9"/>
      <c r="AWX723" s="9"/>
      <c r="AWY723" s="9"/>
      <c r="AWZ723" s="9"/>
      <c r="AXA723" s="9"/>
      <c r="AXB723" s="9"/>
      <c r="AXC723" s="9"/>
      <c r="AXD723" s="9"/>
      <c r="AXE723" s="9"/>
      <c r="AXF723" s="9"/>
      <c r="AXG723" s="9"/>
      <c r="AXH723" s="9"/>
      <c r="AXI723" s="9"/>
      <c r="AXJ723" s="9"/>
      <c r="AXK723" s="9"/>
      <c r="AXL723" s="9"/>
      <c r="AXM723" s="9"/>
      <c r="AXN723" s="9"/>
      <c r="AXO723" s="9"/>
      <c r="AXP723" s="9"/>
      <c r="AXQ723" s="9"/>
      <c r="AXR723" s="9"/>
      <c r="AXS723" s="9"/>
      <c r="AXT723" s="9"/>
      <c r="AXU723" s="9"/>
      <c r="AXV723" s="9"/>
      <c r="AXW723" s="9"/>
      <c r="AXX723" s="9"/>
      <c r="AXY723" s="9"/>
      <c r="AXZ723" s="9"/>
      <c r="AYA723" s="9"/>
      <c r="AYB723" s="9"/>
      <c r="AYC723" s="9"/>
      <c r="AYD723" s="9"/>
      <c r="AYE723" s="9"/>
      <c r="AYF723" s="9"/>
      <c r="AYG723" s="9"/>
      <c r="AYH723" s="9"/>
      <c r="AYI723" s="9"/>
      <c r="AYJ723" s="9"/>
      <c r="AYK723" s="9"/>
      <c r="AYL723" s="9"/>
      <c r="AYM723" s="9"/>
      <c r="AYN723" s="9"/>
      <c r="AYO723" s="9"/>
      <c r="AYP723" s="9"/>
      <c r="AYQ723" s="9"/>
      <c r="AYR723" s="9"/>
      <c r="AYS723" s="9"/>
      <c r="AYT723" s="9"/>
      <c r="AYU723" s="9"/>
      <c r="AYV723" s="9"/>
      <c r="AYW723" s="9"/>
      <c r="AYX723" s="9"/>
      <c r="AYY723" s="9"/>
      <c r="AYZ723" s="9"/>
      <c r="AZA723" s="9"/>
      <c r="AZB723" s="9"/>
      <c r="AZC723" s="9"/>
      <c r="AZD723" s="9"/>
      <c r="AZE723" s="9"/>
      <c r="AZF723" s="9"/>
      <c r="AZG723" s="9"/>
      <c r="AZH723" s="9"/>
      <c r="AZI723" s="9"/>
      <c r="AZJ723" s="9"/>
      <c r="AZK723" s="9"/>
      <c r="AZL723" s="9"/>
      <c r="AZM723" s="9"/>
      <c r="AZN723" s="9"/>
      <c r="AZO723" s="9"/>
      <c r="AZP723" s="9"/>
      <c r="AZQ723" s="9"/>
      <c r="AZR723" s="9"/>
      <c r="AZS723" s="9"/>
      <c r="AZT723" s="9"/>
      <c r="AZU723" s="9"/>
      <c r="AZV723" s="9"/>
      <c r="AZW723" s="9"/>
      <c r="AZX723" s="9"/>
      <c r="AZY723" s="9"/>
      <c r="AZZ723" s="9"/>
      <c r="BAA723" s="9"/>
      <c r="BAB723" s="9"/>
      <c r="BAC723" s="9"/>
      <c r="BAD723" s="9"/>
      <c r="BAE723" s="9"/>
      <c r="BAF723" s="9"/>
      <c r="BAG723" s="9"/>
      <c r="BAH723" s="9"/>
      <c r="BAI723" s="9"/>
      <c r="BAJ723" s="9"/>
      <c r="BAK723" s="9"/>
      <c r="BAL723" s="9"/>
      <c r="BAM723" s="9"/>
      <c r="BAN723" s="9"/>
      <c r="BAO723" s="9"/>
      <c r="BAP723" s="9"/>
      <c r="BAQ723" s="9"/>
      <c r="BAR723" s="9"/>
      <c r="BAS723" s="9"/>
      <c r="BAT723" s="9"/>
      <c r="BAU723" s="9"/>
      <c r="BAV723" s="9"/>
      <c r="BAW723" s="9"/>
      <c r="BAX723" s="9"/>
      <c r="BAY723" s="9"/>
      <c r="BAZ723" s="9"/>
      <c r="BBA723" s="9"/>
      <c r="BBB723" s="9"/>
      <c r="BBC723" s="9"/>
      <c r="BBD723" s="9"/>
      <c r="BBE723" s="9"/>
      <c r="BBF723" s="9"/>
      <c r="BBG723" s="9"/>
      <c r="BBH723" s="9"/>
      <c r="BBI723" s="9"/>
      <c r="BBJ723" s="9"/>
      <c r="BBK723" s="9"/>
      <c r="BBL723" s="9"/>
      <c r="BBM723" s="9"/>
      <c r="BBN723" s="9"/>
      <c r="BBO723" s="9"/>
      <c r="BBP723" s="9"/>
      <c r="BBQ723" s="9"/>
      <c r="BBR723" s="9"/>
      <c r="BBS723" s="9"/>
      <c r="BBT723" s="9"/>
      <c r="BBU723" s="9"/>
      <c r="BBV723" s="9"/>
      <c r="BBW723" s="9"/>
      <c r="BBX723" s="9"/>
      <c r="BBY723" s="9"/>
      <c r="BBZ723" s="9"/>
      <c r="BCA723" s="9"/>
      <c r="BCB723" s="9"/>
      <c r="BCC723" s="9"/>
      <c r="BCD723" s="9"/>
      <c r="BCE723" s="9"/>
      <c r="BCF723" s="9"/>
      <c r="BCG723" s="9"/>
      <c r="BCH723" s="9"/>
      <c r="BCI723" s="9"/>
      <c r="BCJ723" s="9"/>
      <c r="BCK723" s="9"/>
      <c r="BCL723" s="9"/>
      <c r="BCM723" s="9"/>
      <c r="BCN723" s="9"/>
      <c r="BCO723" s="9"/>
      <c r="BCP723" s="9"/>
      <c r="BCQ723" s="9"/>
      <c r="BCR723" s="9"/>
      <c r="BCS723" s="9"/>
      <c r="BCT723" s="9"/>
      <c r="BCU723" s="9"/>
      <c r="BCV723" s="9"/>
      <c r="BCW723" s="9"/>
      <c r="BCX723" s="9"/>
      <c r="BCY723" s="9"/>
      <c r="BCZ723" s="9"/>
      <c r="BDA723" s="9"/>
      <c r="BDB723" s="9"/>
      <c r="BDC723" s="9"/>
      <c r="BDD723" s="9"/>
      <c r="BDE723" s="9"/>
      <c r="BDF723" s="9"/>
      <c r="BDG723" s="9"/>
      <c r="BDH723" s="9"/>
      <c r="BDI723" s="9"/>
      <c r="BDJ723" s="9"/>
      <c r="BDK723" s="9"/>
      <c r="BDL723" s="9"/>
      <c r="BDM723" s="9"/>
      <c r="BDN723" s="9"/>
      <c r="BDO723" s="9"/>
      <c r="BDP723" s="9"/>
      <c r="BDQ723" s="9"/>
      <c r="BDR723" s="9"/>
      <c r="BDS723" s="9"/>
      <c r="BDT723" s="9"/>
      <c r="BDU723" s="9"/>
      <c r="BDV723" s="9"/>
      <c r="BDW723" s="9"/>
      <c r="BDX723" s="9"/>
      <c r="BDY723" s="9"/>
      <c r="BDZ723" s="9"/>
      <c r="BEA723" s="9"/>
      <c r="BEB723" s="9"/>
      <c r="BEC723" s="9"/>
      <c r="BED723" s="9"/>
      <c r="BEE723" s="9"/>
      <c r="BEF723" s="9"/>
      <c r="BEG723" s="9"/>
      <c r="BEH723" s="9"/>
      <c r="BEI723" s="9"/>
      <c r="BEJ723" s="9"/>
      <c r="BEK723" s="9"/>
      <c r="BEL723" s="9"/>
      <c r="BEM723" s="9"/>
      <c r="BEN723" s="9"/>
      <c r="BEO723" s="9"/>
      <c r="BEP723" s="9"/>
      <c r="BEQ723" s="9"/>
      <c r="BER723" s="9"/>
      <c r="BES723" s="9"/>
      <c r="BET723" s="9"/>
      <c r="BEU723" s="9"/>
      <c r="BEV723" s="9"/>
      <c r="BEW723" s="9"/>
      <c r="BEX723" s="9"/>
      <c r="BEY723" s="9"/>
      <c r="BEZ723" s="9"/>
      <c r="BFA723" s="9"/>
      <c r="BFB723" s="9"/>
      <c r="BFC723" s="9"/>
      <c r="BFD723" s="9"/>
      <c r="BFE723" s="9"/>
      <c r="BFF723" s="9"/>
      <c r="BFG723" s="9"/>
      <c r="BFH723" s="9"/>
      <c r="BFI723" s="9"/>
      <c r="BFJ723" s="9"/>
      <c r="BFK723" s="9"/>
      <c r="BFL723" s="9"/>
      <c r="BFM723" s="9"/>
      <c r="BFN723" s="9"/>
      <c r="BFO723" s="9"/>
      <c r="BFP723" s="9"/>
      <c r="BFQ723" s="9"/>
      <c r="BFR723" s="9"/>
      <c r="BFS723" s="9"/>
      <c r="BFT723" s="9"/>
      <c r="BFU723" s="9"/>
      <c r="BFV723" s="9"/>
      <c r="BFW723" s="9"/>
      <c r="BFX723" s="9"/>
      <c r="BFY723" s="9"/>
      <c r="BFZ723" s="9"/>
      <c r="BGA723" s="9"/>
      <c r="BGB723" s="9"/>
      <c r="BGC723" s="9"/>
      <c r="BGD723" s="9"/>
      <c r="BGE723" s="9"/>
      <c r="BGF723" s="9"/>
      <c r="BGG723" s="9"/>
      <c r="BGH723" s="9"/>
      <c r="BGI723" s="9"/>
      <c r="BGJ723" s="9"/>
      <c r="BGK723" s="9"/>
      <c r="BGL723" s="9"/>
      <c r="BGM723" s="9"/>
      <c r="BGN723" s="9"/>
      <c r="BGO723" s="9"/>
      <c r="BGP723" s="9"/>
      <c r="BGQ723" s="9"/>
      <c r="BGR723" s="9"/>
      <c r="BGS723" s="9"/>
      <c r="BGT723" s="9"/>
      <c r="BGU723" s="9"/>
      <c r="BGV723" s="9"/>
      <c r="BGW723" s="9"/>
      <c r="BGX723" s="9"/>
      <c r="BGY723" s="9"/>
      <c r="BGZ723" s="9"/>
      <c r="BHA723" s="9"/>
      <c r="BHB723" s="9"/>
      <c r="BHC723" s="9"/>
      <c r="BHD723" s="9"/>
      <c r="BHE723" s="9"/>
      <c r="BHF723" s="9"/>
      <c r="BHG723" s="9"/>
      <c r="BHH723" s="9"/>
      <c r="BHI723" s="9"/>
      <c r="BHJ723" s="9"/>
      <c r="BHK723" s="9"/>
      <c r="BHL723" s="9"/>
      <c r="BHM723" s="9"/>
      <c r="BHN723" s="9"/>
      <c r="BHO723" s="9"/>
      <c r="BHP723" s="9"/>
      <c r="BHQ723" s="9"/>
      <c r="BHR723" s="9"/>
      <c r="BHS723" s="9"/>
      <c r="BHT723" s="9"/>
      <c r="BHU723" s="9"/>
      <c r="BHV723" s="9"/>
      <c r="BHW723" s="9"/>
      <c r="BHX723" s="9"/>
      <c r="BHY723" s="9"/>
      <c r="BHZ723" s="9"/>
      <c r="BIA723" s="9"/>
      <c r="BIB723" s="9"/>
      <c r="BIC723" s="9"/>
      <c r="BID723" s="9"/>
      <c r="BIE723" s="9"/>
      <c r="BIF723" s="9"/>
      <c r="BIG723" s="9"/>
      <c r="BIH723" s="9"/>
      <c r="BII723" s="9"/>
      <c r="BIJ723" s="9"/>
      <c r="BIK723" s="9"/>
      <c r="BIL723" s="9"/>
      <c r="BIM723" s="9"/>
      <c r="BIN723" s="9"/>
      <c r="BIO723" s="9"/>
      <c r="BIP723" s="9"/>
      <c r="BIQ723" s="9"/>
      <c r="BIR723" s="9"/>
      <c r="BIS723" s="9"/>
      <c r="BIT723" s="9"/>
      <c r="BIU723" s="9"/>
      <c r="BIV723" s="9"/>
      <c r="BIW723" s="9"/>
      <c r="BIX723" s="9"/>
      <c r="BIY723" s="9"/>
      <c r="BIZ723" s="9"/>
      <c r="BJA723" s="9"/>
      <c r="BJB723" s="9"/>
      <c r="BJC723" s="9"/>
      <c r="BJD723" s="9"/>
      <c r="BJE723" s="9"/>
      <c r="BJF723" s="9"/>
      <c r="BJG723" s="9"/>
      <c r="BJH723" s="9"/>
      <c r="BJI723" s="9"/>
      <c r="BJJ723" s="9"/>
      <c r="BJK723" s="9"/>
      <c r="BJL723" s="9"/>
      <c r="BJM723" s="9"/>
      <c r="BJN723" s="9"/>
      <c r="BJO723" s="9"/>
      <c r="BJP723" s="9"/>
      <c r="BJQ723" s="9"/>
      <c r="BJR723" s="9"/>
      <c r="BJS723" s="9"/>
      <c r="BJT723" s="9"/>
      <c r="BJU723" s="9"/>
      <c r="BJV723" s="9"/>
      <c r="BJW723" s="9"/>
      <c r="BJX723" s="9"/>
      <c r="BJY723" s="9"/>
      <c r="BJZ723" s="9"/>
      <c r="BKA723" s="9"/>
      <c r="BKB723" s="9"/>
      <c r="BKC723" s="9"/>
      <c r="BKD723" s="9"/>
      <c r="BKE723" s="9"/>
      <c r="BKF723" s="9"/>
      <c r="BKG723" s="9"/>
      <c r="BKH723" s="9"/>
      <c r="BKI723" s="9"/>
      <c r="BKJ723" s="9"/>
      <c r="BKK723" s="9"/>
      <c r="BKL723" s="9"/>
      <c r="BKM723" s="9"/>
      <c r="BKN723" s="9"/>
      <c r="BKO723" s="9"/>
      <c r="BKP723" s="9"/>
      <c r="BKQ723" s="9"/>
      <c r="BKR723" s="9"/>
      <c r="BKS723" s="9"/>
      <c r="BKT723" s="9"/>
      <c r="BKU723" s="9"/>
      <c r="BKV723" s="9"/>
      <c r="BKW723" s="9"/>
      <c r="BKX723" s="9"/>
      <c r="BKY723" s="9"/>
      <c r="BKZ723" s="9"/>
      <c r="BLA723" s="9"/>
      <c r="BLB723" s="9"/>
      <c r="BLC723" s="9"/>
      <c r="BLD723" s="9"/>
      <c r="BLE723" s="9"/>
      <c r="BLF723" s="9"/>
      <c r="BLG723" s="9"/>
      <c r="BLH723" s="9"/>
      <c r="BLI723" s="9"/>
      <c r="BLJ723" s="9"/>
      <c r="BLK723" s="9"/>
      <c r="BLL723" s="9"/>
      <c r="BLM723" s="9"/>
      <c r="BLN723" s="9"/>
      <c r="BLO723" s="9"/>
      <c r="BLP723" s="9"/>
      <c r="BLQ723" s="9"/>
      <c r="BLR723" s="9"/>
      <c r="BLS723" s="9"/>
      <c r="BLT723" s="9"/>
      <c r="BLU723" s="9"/>
      <c r="BLV723" s="9"/>
      <c r="BLW723" s="9"/>
      <c r="BLX723" s="9"/>
      <c r="BLY723" s="9"/>
      <c r="BLZ723" s="9"/>
      <c r="BMA723" s="9"/>
      <c r="BMB723" s="9"/>
      <c r="BMC723" s="9"/>
      <c r="BMD723" s="9"/>
      <c r="BME723" s="9"/>
      <c r="BMF723" s="9"/>
      <c r="BMG723" s="9"/>
      <c r="BMH723" s="9"/>
      <c r="BMI723" s="9"/>
      <c r="BMJ723" s="9"/>
      <c r="BMK723" s="9"/>
      <c r="BML723" s="9"/>
      <c r="BMM723" s="9"/>
      <c r="BMN723" s="9"/>
      <c r="BMO723" s="9"/>
      <c r="BMP723" s="9"/>
      <c r="BMQ723" s="9"/>
      <c r="BMR723" s="9"/>
      <c r="BMS723" s="9"/>
      <c r="BMT723" s="9"/>
      <c r="BMU723" s="9"/>
      <c r="BMV723" s="9"/>
      <c r="BMW723" s="9"/>
      <c r="BMX723" s="9"/>
      <c r="BMY723" s="9"/>
      <c r="BMZ723" s="9"/>
      <c r="BNA723" s="9"/>
      <c r="BNB723" s="9"/>
      <c r="BNC723" s="9"/>
      <c r="BND723" s="9"/>
      <c r="BNE723" s="9"/>
      <c r="BNF723" s="9"/>
      <c r="BNG723" s="9"/>
      <c r="BNH723" s="9"/>
      <c r="BNI723" s="9"/>
      <c r="BNJ723" s="9"/>
      <c r="BNK723" s="9"/>
      <c r="BNL723" s="9"/>
      <c r="BNM723" s="9"/>
      <c r="BNN723" s="9"/>
      <c r="BNO723" s="9"/>
      <c r="BNP723" s="9"/>
      <c r="BNQ723" s="9"/>
      <c r="BNR723" s="9"/>
      <c r="BNS723" s="9"/>
      <c r="BNT723" s="9"/>
      <c r="BNU723" s="9"/>
      <c r="BNV723" s="9"/>
      <c r="BNW723" s="9"/>
      <c r="BNX723" s="9"/>
      <c r="BNY723" s="9"/>
      <c r="BNZ723" s="9"/>
      <c r="BOA723" s="9"/>
      <c r="BOB723" s="9"/>
      <c r="BOC723" s="9"/>
      <c r="BOD723" s="9"/>
      <c r="BOE723" s="9"/>
      <c r="BOF723" s="9"/>
      <c r="BOG723" s="9"/>
      <c r="BOH723" s="9"/>
      <c r="BOI723" s="9"/>
      <c r="BOJ723" s="9"/>
      <c r="BOK723" s="9"/>
      <c r="BOL723" s="9"/>
      <c r="BOM723" s="9"/>
      <c r="BON723" s="9"/>
      <c r="BOO723" s="9"/>
      <c r="BOP723" s="9"/>
      <c r="BOQ723" s="9"/>
      <c r="BOR723" s="9"/>
      <c r="BOS723" s="9"/>
      <c r="BOT723" s="9"/>
      <c r="BOU723" s="9"/>
      <c r="BOV723" s="9"/>
      <c r="BOW723" s="9"/>
      <c r="BOX723" s="9"/>
      <c r="BOY723" s="9"/>
      <c r="BOZ723" s="9"/>
      <c r="BPA723" s="9"/>
      <c r="BPB723" s="9"/>
      <c r="BPC723" s="9"/>
      <c r="BPD723" s="9"/>
      <c r="BPE723" s="9"/>
      <c r="BPF723" s="9"/>
      <c r="BPG723" s="9"/>
      <c r="BPH723" s="9"/>
      <c r="BPI723" s="9"/>
      <c r="BPJ723" s="9"/>
      <c r="BPK723" s="9"/>
      <c r="BPL723" s="9"/>
      <c r="BPM723" s="9"/>
      <c r="BPN723" s="9"/>
      <c r="BPO723" s="9"/>
      <c r="BPP723" s="9"/>
      <c r="BPQ723" s="9"/>
      <c r="BPR723" s="9"/>
      <c r="BPS723" s="9"/>
      <c r="BPT723" s="9"/>
      <c r="BPU723" s="9"/>
      <c r="BPV723" s="9"/>
      <c r="BPW723" s="9"/>
      <c r="BPX723" s="9"/>
      <c r="BPY723" s="9"/>
      <c r="BPZ723" s="9"/>
      <c r="BQA723" s="9"/>
      <c r="BQB723" s="9"/>
      <c r="BQC723" s="9"/>
      <c r="BQD723" s="9"/>
      <c r="BQE723" s="9"/>
      <c r="BQF723" s="9"/>
      <c r="BQG723" s="9"/>
      <c r="BQH723" s="9"/>
      <c r="BQI723" s="9"/>
      <c r="BQJ723" s="9"/>
      <c r="BQK723" s="9"/>
      <c r="BQL723" s="9"/>
      <c r="BQM723" s="9"/>
      <c r="BQN723" s="9"/>
      <c r="BQO723" s="9"/>
      <c r="BQP723" s="9"/>
      <c r="BQQ723" s="9"/>
      <c r="BQR723" s="9"/>
      <c r="BQS723" s="9"/>
      <c r="BQT723" s="9"/>
      <c r="BQU723" s="9"/>
      <c r="BQV723" s="9"/>
      <c r="BQW723" s="9"/>
      <c r="BQX723" s="9"/>
      <c r="BQY723" s="9"/>
      <c r="BQZ723" s="9"/>
      <c r="BRA723" s="9"/>
      <c r="BRB723" s="9"/>
      <c r="BRC723" s="9"/>
      <c r="BRD723" s="9"/>
      <c r="BRE723" s="9"/>
      <c r="BRF723" s="9"/>
      <c r="BRG723" s="9"/>
      <c r="BRH723" s="9"/>
      <c r="BRI723" s="9"/>
      <c r="BRJ723" s="9"/>
      <c r="BRK723" s="9"/>
      <c r="BRL723" s="9"/>
      <c r="BRM723" s="9"/>
      <c r="BRN723" s="9"/>
      <c r="BRO723" s="9"/>
      <c r="BRP723" s="9"/>
      <c r="BRQ723" s="9"/>
      <c r="BRR723" s="9"/>
      <c r="BRS723" s="9"/>
      <c r="BRT723" s="9"/>
      <c r="BRU723" s="9"/>
      <c r="BRV723" s="9"/>
      <c r="BRW723" s="9"/>
      <c r="BRX723" s="9"/>
      <c r="BRY723" s="9"/>
      <c r="BRZ723" s="9"/>
      <c r="BSA723" s="9"/>
      <c r="BSB723" s="9"/>
      <c r="BSC723" s="9"/>
      <c r="BSD723" s="9"/>
      <c r="BSE723" s="9"/>
      <c r="BSF723" s="9"/>
      <c r="BSG723" s="9"/>
      <c r="BSH723" s="9"/>
      <c r="BSI723" s="9"/>
      <c r="BSJ723" s="9"/>
      <c r="BSK723" s="9"/>
      <c r="BSL723" s="9"/>
      <c r="BSM723" s="9"/>
      <c r="BSN723" s="9"/>
      <c r="BSO723" s="9"/>
      <c r="BSP723" s="9"/>
      <c r="BSQ723" s="9"/>
      <c r="BSR723" s="9"/>
      <c r="BSS723" s="9"/>
      <c r="BST723" s="9"/>
      <c r="BSU723" s="9"/>
      <c r="BSV723" s="9"/>
      <c r="BSW723" s="9"/>
      <c r="BSX723" s="9"/>
      <c r="BSY723" s="9"/>
      <c r="BSZ723" s="9"/>
      <c r="BTA723" s="9"/>
      <c r="BTB723" s="9"/>
      <c r="BTC723" s="9"/>
      <c r="BTD723" s="9"/>
      <c r="BTE723" s="9"/>
      <c r="BTF723" s="9"/>
      <c r="BTG723" s="9"/>
      <c r="BTH723" s="9"/>
      <c r="BTI723" s="9"/>
      <c r="BTJ723" s="9"/>
      <c r="BTK723" s="9"/>
      <c r="BTL723" s="9"/>
      <c r="BTM723" s="9"/>
      <c r="BTN723" s="9"/>
      <c r="BTO723" s="9"/>
      <c r="BTP723" s="9"/>
      <c r="BTQ723" s="9"/>
      <c r="BTR723" s="9"/>
      <c r="BTS723" s="9"/>
      <c r="BTT723" s="9"/>
      <c r="BTU723" s="9"/>
      <c r="BTV723" s="9"/>
      <c r="BTW723" s="9"/>
      <c r="BTX723" s="9"/>
      <c r="BTY723" s="9"/>
      <c r="BTZ723" s="9"/>
      <c r="BUA723" s="9"/>
      <c r="BUB723" s="9"/>
      <c r="BUC723" s="9"/>
      <c r="BUD723" s="9"/>
      <c r="BUE723" s="9"/>
      <c r="BUF723" s="9"/>
      <c r="BUG723" s="9"/>
      <c r="BUH723" s="9"/>
      <c r="BUI723" s="9"/>
      <c r="BUJ723" s="9"/>
      <c r="BUK723" s="9"/>
      <c r="BUL723" s="9"/>
      <c r="BUM723" s="9"/>
      <c r="BUN723" s="9"/>
      <c r="BUO723" s="9"/>
      <c r="BUP723" s="9"/>
      <c r="BUQ723" s="9"/>
      <c r="BUR723" s="9"/>
      <c r="BUS723" s="9"/>
      <c r="BUT723" s="9"/>
      <c r="BUU723" s="9"/>
      <c r="BUV723" s="9"/>
      <c r="BUW723" s="9"/>
      <c r="BUX723" s="9"/>
      <c r="BUY723" s="9"/>
      <c r="BUZ723" s="9"/>
      <c r="BVA723" s="9"/>
      <c r="BVB723" s="9"/>
      <c r="BVC723" s="9"/>
      <c r="BVD723" s="9"/>
      <c r="BVE723" s="9"/>
      <c r="BVF723" s="9"/>
      <c r="BVG723" s="9"/>
      <c r="BVH723" s="9"/>
      <c r="BVI723" s="9"/>
      <c r="BVJ723" s="9"/>
      <c r="BVK723" s="9"/>
      <c r="BVL723" s="9"/>
      <c r="BVM723" s="9"/>
      <c r="BVN723" s="9"/>
      <c r="BVO723" s="9"/>
      <c r="BVP723" s="9"/>
      <c r="BVQ723" s="9"/>
      <c r="BVR723" s="9"/>
      <c r="BVS723" s="9"/>
      <c r="BVT723" s="9"/>
      <c r="BVU723" s="9"/>
      <c r="BVV723" s="9"/>
      <c r="BVW723" s="9"/>
      <c r="BVX723" s="9"/>
      <c r="BVY723" s="9"/>
      <c r="BVZ723" s="9"/>
      <c r="BWA723" s="9"/>
      <c r="BWB723" s="9"/>
      <c r="BWC723" s="9"/>
      <c r="BWD723" s="9"/>
      <c r="BWE723" s="9"/>
      <c r="BWF723" s="9"/>
      <c r="BWG723" s="9"/>
      <c r="BWH723" s="9"/>
      <c r="BWI723" s="9"/>
      <c r="BWJ723" s="9"/>
      <c r="BWK723" s="9"/>
      <c r="BWL723" s="9"/>
      <c r="BWM723" s="9"/>
      <c r="BWN723" s="9"/>
      <c r="BWO723" s="9"/>
      <c r="BWP723" s="9"/>
      <c r="BWQ723" s="9"/>
      <c r="BWR723" s="9"/>
      <c r="BWS723" s="9"/>
      <c r="BWT723" s="9"/>
      <c r="BWU723" s="9"/>
      <c r="BWV723" s="9"/>
      <c r="BWW723" s="9"/>
      <c r="BWX723" s="9"/>
      <c r="BWY723" s="9"/>
      <c r="BWZ723" s="9"/>
      <c r="BXA723" s="9"/>
      <c r="BXB723" s="9"/>
      <c r="BXC723" s="9"/>
      <c r="BXD723" s="9"/>
      <c r="BXE723" s="9"/>
      <c r="BXF723" s="9"/>
      <c r="BXG723" s="9"/>
      <c r="BXH723" s="9"/>
      <c r="BXI723" s="9"/>
      <c r="BXJ723" s="9"/>
      <c r="BXK723" s="9"/>
      <c r="BXL723" s="9"/>
      <c r="BXM723" s="9"/>
      <c r="BXN723" s="9"/>
      <c r="BXO723" s="9"/>
      <c r="BXP723" s="9"/>
      <c r="BXQ723" s="9"/>
      <c r="BXR723" s="9"/>
      <c r="BXS723" s="9"/>
      <c r="BXT723" s="9"/>
      <c r="BXU723" s="9"/>
      <c r="BXV723" s="9"/>
      <c r="BXW723" s="9"/>
      <c r="BXX723" s="9"/>
      <c r="BXY723" s="9"/>
      <c r="BXZ723" s="9"/>
      <c r="BYA723" s="9"/>
      <c r="BYB723" s="9"/>
      <c r="BYC723" s="9"/>
      <c r="BYD723" s="9"/>
      <c r="BYE723" s="9"/>
      <c r="BYF723" s="9"/>
      <c r="BYG723" s="9"/>
      <c r="BYH723" s="9"/>
      <c r="BYI723" s="9"/>
      <c r="BYJ723" s="9"/>
      <c r="BYK723" s="9"/>
      <c r="BYL723" s="9"/>
      <c r="BYM723" s="9"/>
      <c r="BYN723" s="9"/>
      <c r="BYO723" s="9"/>
      <c r="BYP723" s="9"/>
      <c r="BYQ723" s="9"/>
      <c r="BYR723" s="9"/>
      <c r="BYS723" s="9"/>
      <c r="BYT723" s="9"/>
      <c r="BYU723" s="9"/>
      <c r="BYV723" s="9"/>
      <c r="BYW723" s="9"/>
      <c r="BYX723" s="9"/>
      <c r="BYY723" s="9"/>
      <c r="BYZ723" s="9"/>
      <c r="BZA723" s="9"/>
      <c r="BZB723" s="9"/>
      <c r="BZC723" s="9"/>
      <c r="BZD723" s="9"/>
      <c r="BZE723" s="9"/>
      <c r="BZF723" s="9"/>
      <c r="BZG723" s="9"/>
      <c r="BZH723" s="9"/>
      <c r="BZI723" s="9"/>
      <c r="BZJ723" s="9"/>
      <c r="BZK723" s="9"/>
      <c r="BZL723" s="9"/>
      <c r="BZM723" s="9"/>
      <c r="BZN723" s="9"/>
      <c r="BZO723" s="9"/>
      <c r="BZP723" s="9"/>
      <c r="BZQ723" s="9"/>
      <c r="BZR723" s="9"/>
      <c r="BZS723" s="9"/>
      <c r="BZT723" s="9"/>
      <c r="BZU723" s="9"/>
      <c r="BZV723" s="9"/>
      <c r="BZW723" s="9"/>
      <c r="BZX723" s="9"/>
      <c r="BZY723" s="9"/>
      <c r="BZZ723" s="9"/>
      <c r="CAA723" s="9"/>
      <c r="CAB723" s="9"/>
      <c r="CAC723" s="9"/>
      <c r="CAD723" s="9"/>
      <c r="CAE723" s="9"/>
      <c r="CAF723" s="9"/>
      <c r="CAG723" s="9"/>
      <c r="CAH723" s="9"/>
      <c r="CAI723" s="9"/>
      <c r="CAJ723" s="9"/>
      <c r="CAK723" s="9"/>
      <c r="CAL723" s="9"/>
      <c r="CAM723" s="9"/>
      <c r="CAN723" s="9"/>
      <c r="CAO723" s="9"/>
      <c r="CAP723" s="9"/>
      <c r="CAQ723" s="9"/>
      <c r="CAR723" s="9"/>
      <c r="CAS723" s="9"/>
      <c r="CAT723" s="9"/>
      <c r="CAU723" s="9"/>
      <c r="CAV723" s="9"/>
      <c r="CAW723" s="9"/>
      <c r="CAX723" s="9"/>
      <c r="CAY723" s="9"/>
      <c r="CAZ723" s="9"/>
      <c r="CBA723" s="9"/>
      <c r="CBB723" s="9"/>
      <c r="CBC723" s="9"/>
      <c r="CBD723" s="9"/>
      <c r="CBE723" s="9"/>
      <c r="CBF723" s="9"/>
      <c r="CBG723" s="9"/>
      <c r="CBH723" s="9"/>
      <c r="CBI723" s="9"/>
      <c r="CBJ723" s="9"/>
      <c r="CBK723" s="9"/>
      <c r="CBL723" s="9"/>
      <c r="CBM723" s="9"/>
      <c r="CBN723" s="9"/>
      <c r="CBO723" s="9"/>
      <c r="CBP723" s="9"/>
      <c r="CBQ723" s="9"/>
      <c r="CBR723" s="9"/>
      <c r="CBS723" s="9"/>
      <c r="CBT723" s="9"/>
      <c r="CBU723" s="9"/>
      <c r="CBV723" s="9"/>
      <c r="CBW723" s="9"/>
      <c r="CBX723" s="9"/>
      <c r="CBY723" s="9"/>
      <c r="CBZ723" s="9"/>
      <c r="CCA723" s="9"/>
      <c r="CCB723" s="9"/>
      <c r="CCC723" s="9"/>
      <c r="CCD723" s="9"/>
      <c r="CCE723" s="9"/>
      <c r="CCF723" s="9"/>
      <c r="CCG723" s="9"/>
      <c r="CCH723" s="9"/>
      <c r="CCI723" s="9"/>
      <c r="CCJ723" s="9"/>
      <c r="CCK723" s="9"/>
      <c r="CCL723" s="9"/>
      <c r="CCM723" s="9"/>
      <c r="CCN723" s="9"/>
      <c r="CCO723" s="9"/>
      <c r="CCP723" s="9"/>
      <c r="CCQ723" s="9"/>
      <c r="CCR723" s="9"/>
      <c r="CCS723" s="9"/>
      <c r="CCT723" s="9"/>
      <c r="CCU723" s="9"/>
      <c r="CCV723" s="9"/>
      <c r="CCW723" s="9"/>
      <c r="CCX723" s="9"/>
      <c r="CCY723" s="9"/>
      <c r="CCZ723" s="9"/>
      <c r="CDA723" s="9"/>
      <c r="CDB723" s="9"/>
      <c r="CDC723" s="9"/>
      <c r="CDD723" s="9"/>
      <c r="CDE723" s="9"/>
      <c r="CDF723" s="9"/>
      <c r="CDG723" s="9"/>
      <c r="CDH723" s="9"/>
      <c r="CDI723" s="9"/>
      <c r="CDJ723" s="9"/>
      <c r="CDK723" s="9"/>
      <c r="CDL723" s="9"/>
      <c r="CDM723" s="9"/>
      <c r="CDN723" s="9"/>
      <c r="CDO723" s="9"/>
      <c r="CDP723" s="9"/>
      <c r="CDQ723" s="9"/>
      <c r="CDR723" s="9"/>
      <c r="CDS723" s="9"/>
      <c r="CDT723" s="9"/>
      <c r="CDU723" s="9"/>
      <c r="CDV723" s="9"/>
      <c r="CDW723" s="9"/>
      <c r="CDX723" s="9"/>
      <c r="CDY723" s="9"/>
      <c r="CDZ723" s="9"/>
      <c r="CEA723" s="9"/>
      <c r="CEB723" s="9"/>
      <c r="CEC723" s="9"/>
      <c r="CED723" s="9"/>
      <c r="CEE723" s="9"/>
      <c r="CEF723" s="9"/>
      <c r="CEG723" s="9"/>
      <c r="CEH723" s="9"/>
      <c r="CEI723" s="9"/>
      <c r="CEJ723" s="9"/>
      <c r="CEK723" s="9"/>
      <c r="CEL723" s="9"/>
      <c r="CEM723" s="9"/>
      <c r="CEN723" s="9"/>
      <c r="CEO723" s="9"/>
      <c r="CEP723" s="9"/>
      <c r="CEQ723" s="9"/>
      <c r="CER723" s="9"/>
      <c r="CES723" s="9"/>
      <c r="CET723" s="9"/>
      <c r="CEU723" s="9"/>
      <c r="CEV723" s="9"/>
      <c r="CEW723" s="9"/>
      <c r="CEX723" s="9"/>
      <c r="CEY723" s="9"/>
      <c r="CEZ723" s="9"/>
      <c r="CFA723" s="9"/>
      <c r="CFB723" s="9"/>
      <c r="CFC723" s="9"/>
      <c r="CFD723" s="9"/>
      <c r="CFE723" s="9"/>
      <c r="CFF723" s="9"/>
      <c r="CFG723" s="9"/>
      <c r="CFH723" s="9"/>
      <c r="CFI723" s="9"/>
      <c r="CFJ723" s="9"/>
      <c r="CFK723" s="9"/>
      <c r="CFL723" s="9"/>
      <c r="CFM723" s="9"/>
      <c r="CFN723" s="9"/>
      <c r="CFO723" s="9"/>
      <c r="CFP723" s="9"/>
      <c r="CFQ723" s="9"/>
      <c r="CFR723" s="9"/>
      <c r="CFS723" s="9"/>
      <c r="CFT723" s="9"/>
      <c r="CFU723" s="9"/>
      <c r="CFV723" s="9"/>
      <c r="CFW723" s="9"/>
      <c r="CFX723" s="9"/>
      <c r="CFY723" s="9"/>
      <c r="CFZ723" s="9"/>
      <c r="CGA723" s="9"/>
      <c r="CGB723" s="9"/>
      <c r="CGC723" s="9"/>
      <c r="CGD723" s="9"/>
      <c r="CGE723" s="9"/>
      <c r="CGF723" s="9"/>
      <c r="CGG723" s="9"/>
      <c r="CGH723" s="9"/>
      <c r="CGI723" s="9"/>
      <c r="CGJ723" s="9"/>
      <c r="CGK723" s="9"/>
      <c r="CGL723" s="9"/>
      <c r="CGM723" s="9"/>
      <c r="CGN723" s="9"/>
      <c r="CGO723" s="9"/>
      <c r="CGP723" s="9"/>
      <c r="CGQ723" s="9"/>
      <c r="CGR723" s="9"/>
      <c r="CGS723" s="9"/>
      <c r="CGT723" s="9"/>
      <c r="CGU723" s="9"/>
      <c r="CGV723" s="9"/>
      <c r="CGW723" s="9"/>
      <c r="CGX723" s="9"/>
      <c r="CGY723" s="9"/>
      <c r="CGZ723" s="9"/>
      <c r="CHA723" s="9"/>
      <c r="CHB723" s="9"/>
      <c r="CHC723" s="9"/>
      <c r="CHD723" s="9"/>
      <c r="CHE723" s="9"/>
      <c r="CHF723" s="9"/>
      <c r="CHG723" s="9"/>
      <c r="CHH723" s="9"/>
      <c r="CHI723" s="9"/>
      <c r="CHJ723" s="9"/>
      <c r="CHK723" s="9"/>
      <c r="CHL723" s="9"/>
      <c r="CHM723" s="9"/>
      <c r="CHN723" s="9"/>
      <c r="CHO723" s="9"/>
      <c r="CHP723" s="9"/>
      <c r="CHQ723" s="9"/>
      <c r="CHR723" s="9"/>
      <c r="CHS723" s="9"/>
      <c r="CHT723" s="9"/>
      <c r="CHU723" s="9"/>
      <c r="CHV723" s="9"/>
      <c r="CHW723" s="9"/>
      <c r="CHX723" s="9"/>
      <c r="CHY723" s="9"/>
      <c r="CHZ723" s="9"/>
      <c r="CIA723" s="9"/>
      <c r="CIB723" s="9"/>
      <c r="CIC723" s="9"/>
      <c r="CID723" s="9"/>
      <c r="CIE723" s="9"/>
      <c r="CIF723" s="9"/>
      <c r="CIG723" s="9"/>
      <c r="CIH723" s="9"/>
      <c r="CII723" s="9"/>
      <c r="CIJ723" s="9"/>
      <c r="CIK723" s="9"/>
      <c r="CIL723" s="9"/>
      <c r="CIM723" s="9"/>
      <c r="CIN723" s="9"/>
      <c r="CIO723" s="9"/>
      <c r="CIP723" s="9"/>
      <c r="CIQ723" s="9"/>
      <c r="CIR723" s="9"/>
      <c r="CIS723" s="9"/>
      <c r="CIT723" s="9"/>
      <c r="CIU723" s="9"/>
      <c r="CIV723" s="9"/>
      <c r="CIW723" s="9"/>
      <c r="CIX723" s="9"/>
      <c r="CIY723" s="9"/>
      <c r="CIZ723" s="9"/>
      <c r="CJA723" s="9"/>
      <c r="CJB723" s="9"/>
      <c r="CJC723" s="9"/>
      <c r="CJD723" s="9"/>
      <c r="CJE723" s="9"/>
      <c r="CJF723" s="9"/>
      <c r="CJG723" s="9"/>
      <c r="CJH723" s="9"/>
      <c r="CJI723" s="9"/>
      <c r="CJJ723" s="9"/>
      <c r="CJK723" s="9"/>
      <c r="CJL723" s="9"/>
      <c r="CJM723" s="9"/>
      <c r="CJN723" s="9"/>
      <c r="CJO723" s="9"/>
      <c r="CJP723" s="9"/>
      <c r="CJQ723" s="9"/>
      <c r="CJR723" s="9"/>
      <c r="CJS723" s="9"/>
      <c r="CJT723" s="9"/>
      <c r="CJU723" s="9"/>
      <c r="CJV723" s="9"/>
      <c r="CJW723" s="9"/>
      <c r="CJX723" s="9"/>
      <c r="CJY723" s="9"/>
      <c r="CJZ723" s="9"/>
      <c r="CKA723" s="9"/>
      <c r="CKB723" s="9"/>
      <c r="CKC723" s="9"/>
      <c r="CKD723" s="9"/>
      <c r="CKE723" s="9"/>
      <c r="CKF723" s="9"/>
      <c r="CKG723" s="9"/>
      <c r="CKH723" s="9"/>
      <c r="CKI723" s="9"/>
      <c r="CKJ723" s="9"/>
      <c r="CKK723" s="9"/>
      <c r="CKL723" s="9"/>
      <c r="CKM723" s="9"/>
      <c r="CKN723" s="9"/>
      <c r="CKO723" s="9"/>
      <c r="CKP723" s="9"/>
      <c r="CKQ723" s="9"/>
      <c r="CKR723" s="9"/>
      <c r="CKS723" s="9"/>
      <c r="CKT723" s="9"/>
      <c r="CKU723" s="9"/>
      <c r="CKV723" s="9"/>
      <c r="CKW723" s="9"/>
      <c r="CKX723" s="9"/>
      <c r="CKY723" s="9"/>
      <c r="CKZ723" s="9"/>
      <c r="CLA723" s="9"/>
      <c r="CLB723" s="9"/>
      <c r="CLC723" s="9"/>
      <c r="CLD723" s="9"/>
      <c r="CLE723" s="9"/>
      <c r="CLF723" s="9"/>
      <c r="CLG723" s="9"/>
      <c r="CLH723" s="9"/>
      <c r="CLI723" s="9"/>
      <c r="CLJ723" s="9"/>
      <c r="CLK723" s="9"/>
      <c r="CLL723" s="9"/>
      <c r="CLM723" s="9"/>
      <c r="CLN723" s="9"/>
      <c r="CLO723" s="9"/>
      <c r="CLP723" s="9"/>
      <c r="CLQ723" s="9"/>
      <c r="CLR723" s="9"/>
      <c r="CLS723" s="9"/>
      <c r="CLT723" s="9"/>
      <c r="CLU723" s="9"/>
      <c r="CLV723" s="9"/>
      <c r="CLW723" s="9"/>
      <c r="CLX723" s="9"/>
      <c r="CLY723" s="9"/>
      <c r="CLZ723" s="9"/>
      <c r="CMA723" s="9"/>
      <c r="CMB723" s="9"/>
      <c r="CMC723" s="9"/>
      <c r="CMD723" s="9"/>
      <c r="CME723" s="9"/>
      <c r="CMF723" s="9"/>
      <c r="CMG723" s="9"/>
      <c r="CMH723" s="9"/>
      <c r="CMI723" s="9"/>
      <c r="CMJ723" s="9"/>
      <c r="CMK723" s="9"/>
      <c r="CML723" s="9"/>
      <c r="CMM723" s="9"/>
      <c r="CMN723" s="9"/>
      <c r="CMO723" s="9"/>
      <c r="CMP723" s="9"/>
      <c r="CMQ723" s="9"/>
      <c r="CMR723" s="9"/>
      <c r="CMS723" s="9"/>
      <c r="CMT723" s="9"/>
      <c r="CMU723" s="9"/>
      <c r="CMV723" s="9"/>
      <c r="CMW723" s="9"/>
      <c r="CMX723" s="9"/>
      <c r="CMY723" s="9"/>
      <c r="CMZ723" s="9"/>
      <c r="CNA723" s="9"/>
      <c r="CNB723" s="9"/>
      <c r="CNC723" s="9"/>
      <c r="CND723" s="9"/>
      <c r="CNE723" s="9"/>
      <c r="CNF723" s="9"/>
      <c r="CNG723" s="9"/>
      <c r="CNH723" s="9"/>
      <c r="CNI723" s="9"/>
      <c r="CNJ723" s="9"/>
      <c r="CNK723" s="9"/>
      <c r="CNL723" s="9"/>
      <c r="CNM723" s="9"/>
      <c r="CNN723" s="9"/>
      <c r="CNO723" s="9"/>
      <c r="CNP723" s="9"/>
      <c r="CNQ723" s="9"/>
      <c r="CNR723" s="9"/>
      <c r="CNS723" s="9"/>
      <c r="CNT723" s="9"/>
      <c r="CNU723" s="9"/>
      <c r="CNV723" s="9"/>
      <c r="CNW723" s="9"/>
      <c r="CNX723" s="9"/>
      <c r="CNY723" s="9"/>
      <c r="CNZ723" s="9"/>
      <c r="COA723" s="9"/>
      <c r="COB723" s="9"/>
      <c r="COC723" s="9"/>
      <c r="COD723" s="9"/>
      <c r="COE723" s="9"/>
      <c r="COF723" s="9"/>
      <c r="COG723" s="9"/>
      <c r="COH723" s="9"/>
      <c r="COI723" s="9"/>
      <c r="COJ723" s="9"/>
      <c r="COK723" s="9"/>
      <c r="COL723" s="9"/>
      <c r="COM723" s="9"/>
      <c r="CON723" s="9"/>
      <c r="COO723" s="9"/>
      <c r="COP723" s="9"/>
      <c r="COQ723" s="9"/>
      <c r="COR723" s="9"/>
      <c r="COS723" s="9"/>
      <c r="COT723" s="9"/>
      <c r="COU723" s="9"/>
      <c r="COV723" s="9"/>
      <c r="COW723" s="9"/>
      <c r="COX723" s="9"/>
      <c r="COY723" s="9"/>
      <c r="COZ723" s="9"/>
      <c r="CPA723" s="9"/>
      <c r="CPB723" s="9"/>
      <c r="CPC723" s="9"/>
      <c r="CPD723" s="9"/>
      <c r="CPE723" s="9"/>
      <c r="CPF723" s="9"/>
      <c r="CPG723" s="9"/>
      <c r="CPH723" s="9"/>
      <c r="CPI723" s="9"/>
      <c r="CPJ723" s="9"/>
      <c r="CPK723" s="9"/>
      <c r="CPL723" s="9"/>
      <c r="CPM723" s="9"/>
      <c r="CPN723" s="9"/>
      <c r="CPO723" s="9"/>
      <c r="CPP723" s="9"/>
      <c r="CPQ723" s="9"/>
      <c r="CPR723" s="9"/>
      <c r="CPS723" s="9"/>
      <c r="CPT723" s="9"/>
      <c r="CPU723" s="9"/>
      <c r="CPV723" s="9"/>
      <c r="CPW723" s="9"/>
      <c r="CPX723" s="9"/>
      <c r="CPY723" s="9"/>
      <c r="CPZ723" s="9"/>
      <c r="CQA723" s="9"/>
      <c r="CQB723" s="9"/>
      <c r="CQC723" s="9"/>
      <c r="CQD723" s="9"/>
      <c r="CQE723" s="9"/>
      <c r="CQF723" s="9"/>
      <c r="CQG723" s="9"/>
      <c r="CQH723" s="9"/>
      <c r="CQI723" s="9"/>
      <c r="CQJ723" s="9"/>
      <c r="CQK723" s="9"/>
      <c r="CQL723" s="9"/>
      <c r="CQM723" s="9"/>
      <c r="CQN723" s="9"/>
      <c r="CQO723" s="9"/>
      <c r="CQP723" s="9"/>
      <c r="CQQ723" s="9"/>
      <c r="CQR723" s="9"/>
      <c r="CQS723" s="9"/>
      <c r="CQT723" s="9"/>
      <c r="CQU723" s="9"/>
      <c r="CQV723" s="9"/>
      <c r="CQW723" s="9"/>
      <c r="CQX723" s="9"/>
      <c r="CQY723" s="9"/>
      <c r="CQZ723" s="9"/>
      <c r="CRA723" s="9"/>
      <c r="CRB723" s="9"/>
      <c r="CRC723" s="9"/>
      <c r="CRD723" s="9"/>
      <c r="CRE723" s="9"/>
      <c r="CRF723" s="9"/>
      <c r="CRG723" s="9"/>
      <c r="CRH723" s="9"/>
      <c r="CRI723" s="9"/>
      <c r="CRJ723" s="9"/>
      <c r="CRK723" s="9"/>
      <c r="CRL723" s="9"/>
      <c r="CRM723" s="9"/>
      <c r="CRN723" s="9"/>
      <c r="CRO723" s="9"/>
      <c r="CRP723" s="9"/>
      <c r="CRQ723" s="9"/>
      <c r="CRR723" s="9"/>
      <c r="CRS723" s="9"/>
      <c r="CRT723" s="9"/>
      <c r="CRU723" s="9"/>
      <c r="CRV723" s="9"/>
      <c r="CRW723" s="9"/>
      <c r="CRX723" s="9"/>
      <c r="CRY723" s="9"/>
      <c r="CRZ723" s="9"/>
      <c r="CSA723" s="9"/>
      <c r="CSB723" s="9"/>
      <c r="CSC723" s="9"/>
      <c r="CSD723" s="9"/>
      <c r="CSE723" s="9"/>
      <c r="CSF723" s="9"/>
      <c r="CSG723" s="9"/>
      <c r="CSH723" s="9"/>
      <c r="CSI723" s="9"/>
      <c r="CSJ723" s="9"/>
      <c r="CSK723" s="9"/>
      <c r="CSL723" s="9"/>
      <c r="CSM723" s="9"/>
      <c r="CSN723" s="9"/>
      <c r="CSO723" s="9"/>
      <c r="CSP723" s="9"/>
      <c r="CSQ723" s="9"/>
      <c r="CSR723" s="9"/>
      <c r="CSS723" s="9"/>
      <c r="CST723" s="9"/>
      <c r="CSU723" s="9"/>
      <c r="CSV723" s="9"/>
      <c r="CSW723" s="9"/>
      <c r="CSX723" s="9"/>
      <c r="CSY723" s="9"/>
      <c r="CSZ723" s="9"/>
      <c r="CTA723" s="9"/>
      <c r="CTB723" s="9"/>
      <c r="CTC723" s="9"/>
      <c r="CTD723" s="9"/>
      <c r="CTE723" s="9"/>
      <c r="CTF723" s="9"/>
      <c r="CTG723" s="9"/>
      <c r="CTH723" s="9"/>
      <c r="CTI723" s="9"/>
      <c r="CTJ723" s="9"/>
      <c r="CTK723" s="9"/>
      <c r="CTL723" s="9"/>
      <c r="CTM723" s="9"/>
      <c r="CTN723" s="9"/>
      <c r="CTO723" s="9"/>
      <c r="CTP723" s="9"/>
      <c r="CTQ723" s="9"/>
      <c r="CTR723" s="9"/>
      <c r="CTS723" s="9"/>
      <c r="CTT723" s="9"/>
      <c r="CTU723" s="9"/>
      <c r="CTV723" s="9"/>
      <c r="CTW723" s="9"/>
      <c r="CTX723" s="9"/>
      <c r="CTY723" s="9"/>
      <c r="CTZ723" s="9"/>
      <c r="CUA723" s="9"/>
      <c r="CUB723" s="9"/>
      <c r="CUC723" s="9"/>
      <c r="CUD723" s="9"/>
      <c r="CUE723" s="9"/>
      <c r="CUF723" s="9"/>
      <c r="CUG723" s="9"/>
      <c r="CUH723" s="9"/>
      <c r="CUI723" s="9"/>
      <c r="CUJ723" s="9"/>
      <c r="CUK723" s="9"/>
      <c r="CUL723" s="9"/>
      <c r="CUM723" s="9"/>
      <c r="CUN723" s="9"/>
      <c r="CUO723" s="9"/>
      <c r="CUP723" s="9"/>
      <c r="CUQ723" s="9"/>
      <c r="CUR723" s="9"/>
      <c r="CUS723" s="9"/>
      <c r="CUT723" s="9"/>
      <c r="CUU723" s="9"/>
      <c r="CUV723" s="9"/>
      <c r="CUW723" s="9"/>
      <c r="CUX723" s="9"/>
      <c r="CUY723" s="9"/>
      <c r="CUZ723" s="9"/>
      <c r="CVA723" s="9"/>
      <c r="CVB723" s="9"/>
      <c r="CVC723" s="9"/>
      <c r="CVD723" s="9"/>
      <c r="CVE723" s="9"/>
      <c r="CVF723" s="9"/>
      <c r="CVG723" s="9"/>
      <c r="CVH723" s="9"/>
      <c r="CVI723" s="9"/>
      <c r="CVJ723" s="9"/>
      <c r="CVK723" s="9"/>
      <c r="CVL723" s="9"/>
      <c r="CVM723" s="9"/>
      <c r="CVN723" s="9"/>
      <c r="CVO723" s="9"/>
      <c r="CVP723" s="9"/>
      <c r="CVQ723" s="9"/>
      <c r="CVR723" s="9"/>
      <c r="CVS723" s="9"/>
      <c r="CVT723" s="9"/>
      <c r="CVU723" s="9"/>
      <c r="CVV723" s="9"/>
      <c r="CVW723" s="9"/>
      <c r="CVX723" s="9"/>
      <c r="CVY723" s="9"/>
      <c r="CVZ723" s="9"/>
      <c r="CWA723" s="9"/>
      <c r="CWB723" s="9"/>
      <c r="CWC723" s="9"/>
      <c r="CWD723" s="9"/>
      <c r="CWE723" s="9"/>
      <c r="CWF723" s="9"/>
      <c r="CWG723" s="9"/>
      <c r="CWH723" s="9"/>
      <c r="CWI723" s="9"/>
      <c r="CWJ723" s="9"/>
      <c r="CWK723" s="9"/>
      <c r="CWL723" s="9"/>
      <c r="CWM723" s="9"/>
      <c r="CWN723" s="9"/>
      <c r="CWO723" s="9"/>
      <c r="CWP723" s="9"/>
      <c r="CWQ723" s="9"/>
      <c r="CWR723" s="9"/>
      <c r="CWS723" s="9"/>
      <c r="CWT723" s="9"/>
      <c r="CWU723" s="9"/>
      <c r="CWV723" s="9"/>
      <c r="CWW723" s="9"/>
      <c r="CWX723" s="9"/>
      <c r="CWY723" s="9"/>
      <c r="CWZ723" s="9"/>
      <c r="CXA723" s="9"/>
      <c r="CXB723" s="9"/>
      <c r="CXC723" s="9"/>
      <c r="CXD723" s="9"/>
      <c r="CXE723" s="9"/>
      <c r="CXF723" s="9"/>
      <c r="CXG723" s="9"/>
      <c r="CXH723" s="9"/>
      <c r="CXI723" s="9"/>
      <c r="CXJ723" s="9"/>
      <c r="CXK723" s="9"/>
      <c r="CXL723" s="9"/>
      <c r="CXM723" s="9"/>
      <c r="CXN723" s="9"/>
      <c r="CXO723" s="9"/>
      <c r="CXP723" s="9"/>
      <c r="CXQ723" s="9"/>
      <c r="CXR723" s="9"/>
      <c r="CXS723" s="9"/>
      <c r="CXT723" s="9"/>
      <c r="CXU723" s="9"/>
      <c r="CXV723" s="9"/>
      <c r="CXW723" s="9"/>
      <c r="CXX723" s="9"/>
      <c r="CXY723" s="9"/>
      <c r="CXZ723" s="9"/>
      <c r="CYA723" s="9"/>
      <c r="CYB723" s="9"/>
      <c r="CYC723" s="9"/>
      <c r="CYD723" s="9"/>
      <c r="CYE723" s="9"/>
      <c r="CYF723" s="9"/>
      <c r="CYG723" s="9"/>
      <c r="CYH723" s="9"/>
      <c r="CYI723" s="9"/>
      <c r="CYJ723" s="9"/>
      <c r="CYK723" s="9"/>
      <c r="CYL723" s="9"/>
      <c r="CYM723" s="9"/>
      <c r="CYN723" s="9"/>
      <c r="CYO723" s="9"/>
      <c r="CYP723" s="9"/>
      <c r="CYQ723" s="9"/>
      <c r="CYR723" s="9"/>
      <c r="CYS723" s="9"/>
      <c r="CYT723" s="9"/>
      <c r="CYU723" s="9"/>
      <c r="CYV723" s="9"/>
      <c r="CYW723" s="9"/>
      <c r="CYX723" s="9"/>
      <c r="CYY723" s="9"/>
      <c r="CYZ723" s="9"/>
      <c r="CZA723" s="9"/>
      <c r="CZB723" s="9"/>
      <c r="CZC723" s="9"/>
      <c r="CZD723" s="9"/>
      <c r="CZE723" s="9"/>
      <c r="CZF723" s="9"/>
      <c r="CZG723" s="9"/>
      <c r="CZH723" s="9"/>
      <c r="CZI723" s="9"/>
      <c r="CZJ723" s="9"/>
      <c r="CZK723" s="9"/>
      <c r="CZL723" s="9"/>
      <c r="CZM723" s="9"/>
      <c r="CZN723" s="9"/>
      <c r="CZO723" s="9"/>
      <c r="CZP723" s="9"/>
      <c r="CZQ723" s="9"/>
      <c r="CZR723" s="9"/>
      <c r="CZS723" s="9"/>
      <c r="CZT723" s="9"/>
      <c r="CZU723" s="9"/>
      <c r="CZV723" s="9"/>
      <c r="CZW723" s="9"/>
      <c r="CZX723" s="9"/>
      <c r="CZY723" s="9"/>
      <c r="CZZ723" s="9"/>
      <c r="DAA723" s="9"/>
      <c r="DAB723" s="9"/>
      <c r="DAC723" s="9"/>
      <c r="DAD723" s="9"/>
      <c r="DAE723" s="9"/>
      <c r="DAF723" s="9"/>
      <c r="DAG723" s="9"/>
      <c r="DAH723" s="9"/>
      <c r="DAI723" s="9"/>
      <c r="DAJ723" s="9"/>
      <c r="DAK723" s="9"/>
      <c r="DAL723" s="9"/>
      <c r="DAM723" s="9"/>
      <c r="DAN723" s="9"/>
      <c r="DAO723" s="9"/>
      <c r="DAP723" s="9"/>
      <c r="DAQ723" s="9"/>
      <c r="DAR723" s="9"/>
      <c r="DAS723" s="9"/>
      <c r="DAT723" s="9"/>
      <c r="DAU723" s="9"/>
      <c r="DAV723" s="9"/>
      <c r="DAW723" s="9"/>
      <c r="DAX723" s="9"/>
      <c r="DAY723" s="9"/>
      <c r="DAZ723" s="9"/>
      <c r="DBA723" s="9"/>
      <c r="DBB723" s="9"/>
      <c r="DBC723" s="9"/>
      <c r="DBD723" s="9"/>
      <c r="DBE723" s="9"/>
      <c r="DBF723" s="9"/>
      <c r="DBG723" s="9"/>
      <c r="DBH723" s="9"/>
      <c r="DBI723" s="9"/>
      <c r="DBJ723" s="9"/>
      <c r="DBK723" s="9"/>
      <c r="DBL723" s="9"/>
      <c r="DBM723" s="9"/>
      <c r="DBN723" s="9"/>
      <c r="DBO723" s="9"/>
      <c r="DBP723" s="9"/>
      <c r="DBQ723" s="9"/>
      <c r="DBR723" s="9"/>
      <c r="DBS723" s="9"/>
      <c r="DBT723" s="9"/>
      <c r="DBU723" s="9"/>
      <c r="DBV723" s="9"/>
      <c r="DBW723" s="9"/>
      <c r="DBX723" s="9"/>
      <c r="DBY723" s="9"/>
      <c r="DBZ723" s="9"/>
      <c r="DCA723" s="9"/>
      <c r="DCB723" s="9"/>
      <c r="DCC723" s="9"/>
      <c r="DCD723" s="9"/>
      <c r="DCE723" s="9"/>
      <c r="DCF723" s="9"/>
      <c r="DCG723" s="9"/>
      <c r="DCH723" s="9"/>
      <c r="DCI723" s="9"/>
      <c r="DCJ723" s="9"/>
      <c r="DCK723" s="9"/>
      <c r="DCL723" s="9"/>
      <c r="DCM723" s="9"/>
      <c r="DCN723" s="9"/>
      <c r="DCO723" s="9"/>
      <c r="DCP723" s="9"/>
      <c r="DCQ723" s="9"/>
      <c r="DCR723" s="9"/>
      <c r="DCS723" s="9"/>
      <c r="DCT723" s="9"/>
      <c r="DCU723" s="9"/>
      <c r="DCV723" s="9"/>
      <c r="DCW723" s="9"/>
      <c r="DCX723" s="9"/>
      <c r="DCY723" s="9"/>
      <c r="DCZ723" s="9"/>
      <c r="DDA723" s="9"/>
      <c r="DDB723" s="9"/>
      <c r="DDC723" s="9"/>
      <c r="DDD723" s="9"/>
      <c r="DDE723" s="9"/>
      <c r="DDF723" s="9"/>
      <c r="DDG723" s="9"/>
      <c r="DDH723" s="9"/>
      <c r="DDI723" s="9"/>
      <c r="DDJ723" s="9"/>
      <c r="DDK723" s="9"/>
      <c r="DDL723" s="9"/>
      <c r="DDM723" s="9"/>
      <c r="DDN723" s="9"/>
      <c r="DDO723" s="9"/>
      <c r="DDP723" s="9"/>
      <c r="DDQ723" s="9"/>
      <c r="DDR723" s="9"/>
      <c r="DDS723" s="9"/>
      <c r="DDT723" s="9"/>
      <c r="DDU723" s="9"/>
      <c r="DDV723" s="9"/>
      <c r="DDW723" s="9"/>
      <c r="DDX723" s="9"/>
      <c r="DDY723" s="9"/>
      <c r="DDZ723" s="9"/>
      <c r="DEA723" s="9"/>
      <c r="DEB723" s="9"/>
      <c r="DEC723" s="9"/>
      <c r="DED723" s="9"/>
      <c r="DEE723" s="9"/>
      <c r="DEF723" s="9"/>
      <c r="DEG723" s="9"/>
      <c r="DEH723" s="9"/>
      <c r="DEI723" s="9"/>
      <c r="DEJ723" s="9"/>
      <c r="DEK723" s="9"/>
      <c r="DEL723" s="9"/>
      <c r="DEM723" s="9"/>
      <c r="DEN723" s="9"/>
      <c r="DEO723" s="9"/>
      <c r="DEP723" s="9"/>
      <c r="DEQ723" s="9"/>
      <c r="DER723" s="9"/>
      <c r="DES723" s="9"/>
      <c r="DET723" s="9"/>
      <c r="DEU723" s="9"/>
      <c r="DEV723" s="9"/>
      <c r="DEW723" s="9"/>
      <c r="DEX723" s="9"/>
      <c r="DEY723" s="9"/>
      <c r="DEZ723" s="9"/>
      <c r="DFA723" s="9"/>
      <c r="DFB723" s="9"/>
      <c r="DFC723" s="9"/>
      <c r="DFD723" s="9"/>
      <c r="DFE723" s="9"/>
      <c r="DFF723" s="9"/>
      <c r="DFG723" s="9"/>
      <c r="DFH723" s="9"/>
      <c r="DFI723" s="9"/>
      <c r="DFJ723" s="9"/>
      <c r="DFK723" s="9"/>
      <c r="DFL723" s="9"/>
      <c r="DFM723" s="9"/>
      <c r="DFN723" s="9"/>
      <c r="DFO723" s="9"/>
      <c r="DFP723" s="9"/>
      <c r="DFQ723" s="9"/>
      <c r="DFR723" s="9"/>
      <c r="DFS723" s="9"/>
      <c r="DFT723" s="9"/>
      <c r="DFU723" s="9"/>
      <c r="DFV723" s="9"/>
      <c r="DFW723" s="9"/>
      <c r="DFX723" s="9"/>
      <c r="DFY723" s="9"/>
      <c r="DFZ723" s="9"/>
      <c r="DGA723" s="9"/>
      <c r="DGB723" s="9"/>
      <c r="DGC723" s="9"/>
      <c r="DGD723" s="9"/>
      <c r="DGE723" s="9"/>
      <c r="DGF723" s="9"/>
      <c r="DGG723" s="9"/>
      <c r="DGH723" s="9"/>
      <c r="DGI723" s="9"/>
      <c r="DGJ723" s="9"/>
      <c r="DGK723" s="9"/>
      <c r="DGL723" s="9"/>
      <c r="DGM723" s="9"/>
      <c r="DGN723" s="9"/>
      <c r="DGO723" s="9"/>
      <c r="DGP723" s="9"/>
      <c r="DGQ723" s="9"/>
      <c r="DGR723" s="9"/>
      <c r="DGS723" s="9"/>
      <c r="DGT723" s="9"/>
      <c r="DGU723" s="9"/>
      <c r="DGV723" s="9"/>
      <c r="DGW723" s="9"/>
      <c r="DGX723" s="9"/>
      <c r="DGY723" s="9"/>
      <c r="DGZ723" s="9"/>
      <c r="DHA723" s="9"/>
      <c r="DHB723" s="9"/>
      <c r="DHC723" s="9"/>
      <c r="DHD723" s="9"/>
      <c r="DHE723" s="9"/>
      <c r="DHF723" s="9"/>
      <c r="DHG723" s="9"/>
      <c r="DHH723" s="9"/>
      <c r="DHI723" s="9"/>
      <c r="DHJ723" s="9"/>
      <c r="DHK723" s="9"/>
      <c r="DHL723" s="9"/>
      <c r="DHM723" s="9"/>
      <c r="DHN723" s="9"/>
      <c r="DHO723" s="9"/>
      <c r="DHP723" s="9"/>
      <c r="DHQ723" s="9"/>
      <c r="DHR723" s="9"/>
      <c r="DHS723" s="9"/>
      <c r="DHT723" s="9"/>
      <c r="DHU723" s="9"/>
      <c r="DHV723" s="9"/>
      <c r="DHW723" s="9"/>
      <c r="DHX723" s="9"/>
      <c r="DHY723" s="9"/>
      <c r="DHZ723" s="9"/>
      <c r="DIA723" s="9"/>
      <c r="DIB723" s="9"/>
      <c r="DIC723" s="9"/>
      <c r="DID723" s="9"/>
      <c r="DIE723" s="9"/>
      <c r="DIF723" s="9"/>
      <c r="DIG723" s="9"/>
      <c r="DIH723" s="9"/>
      <c r="DII723" s="9"/>
      <c r="DIJ723" s="9"/>
      <c r="DIK723" s="9"/>
      <c r="DIL723" s="9"/>
      <c r="DIM723" s="9"/>
      <c r="DIN723" s="9"/>
      <c r="DIO723" s="9"/>
      <c r="DIP723" s="9"/>
      <c r="DIQ723" s="9"/>
      <c r="DIR723" s="9"/>
      <c r="DIS723" s="9"/>
      <c r="DIT723" s="9"/>
      <c r="DIU723" s="9"/>
      <c r="DIV723" s="9"/>
      <c r="DIW723" s="9"/>
      <c r="DIX723" s="9"/>
      <c r="DIY723" s="9"/>
      <c r="DIZ723" s="9"/>
      <c r="DJA723" s="9"/>
      <c r="DJB723" s="9"/>
      <c r="DJC723" s="9"/>
      <c r="DJD723" s="9"/>
      <c r="DJE723" s="9"/>
      <c r="DJF723" s="9"/>
      <c r="DJG723" s="9"/>
      <c r="DJH723" s="9"/>
      <c r="DJI723" s="9"/>
      <c r="DJJ723" s="9"/>
      <c r="DJK723" s="9"/>
      <c r="DJL723" s="9"/>
      <c r="DJM723" s="9"/>
      <c r="DJN723" s="9"/>
      <c r="DJO723" s="9"/>
      <c r="DJP723" s="9"/>
      <c r="DJQ723" s="9"/>
      <c r="DJR723" s="9"/>
      <c r="DJS723" s="9"/>
      <c r="DJT723" s="9"/>
      <c r="DJU723" s="9"/>
      <c r="DJV723" s="9"/>
      <c r="DJW723" s="9"/>
      <c r="DJX723" s="9"/>
      <c r="DJY723" s="9"/>
      <c r="DJZ723" s="9"/>
      <c r="DKA723" s="9"/>
      <c r="DKB723" s="9"/>
      <c r="DKC723" s="9"/>
      <c r="DKD723" s="9"/>
      <c r="DKE723" s="9"/>
      <c r="DKF723" s="9"/>
      <c r="DKG723" s="9"/>
      <c r="DKH723" s="9"/>
      <c r="DKI723" s="9"/>
      <c r="DKJ723" s="9"/>
      <c r="DKK723" s="9"/>
      <c r="DKL723" s="9"/>
      <c r="DKM723" s="9"/>
      <c r="DKN723" s="9"/>
      <c r="DKO723" s="9"/>
      <c r="DKP723" s="9"/>
      <c r="DKQ723" s="9"/>
      <c r="DKR723" s="9"/>
      <c r="DKS723" s="9"/>
      <c r="DKT723" s="9"/>
      <c r="DKU723" s="9"/>
      <c r="DKV723" s="9"/>
      <c r="DKW723" s="9"/>
      <c r="DKX723" s="9"/>
      <c r="DKY723" s="9"/>
      <c r="DKZ723" s="9"/>
      <c r="DLA723" s="9"/>
      <c r="DLB723" s="9"/>
      <c r="DLC723" s="9"/>
      <c r="DLD723" s="9"/>
      <c r="DLE723" s="9"/>
      <c r="DLF723" s="9"/>
      <c r="DLG723" s="9"/>
      <c r="DLH723" s="9"/>
      <c r="DLI723" s="9"/>
      <c r="DLJ723" s="9"/>
      <c r="DLK723" s="9"/>
      <c r="DLL723" s="9"/>
      <c r="DLM723" s="9"/>
      <c r="DLN723" s="9"/>
      <c r="DLO723" s="9"/>
      <c r="DLP723" s="9"/>
      <c r="DLQ723" s="9"/>
      <c r="DLR723" s="9"/>
      <c r="DLS723" s="9"/>
      <c r="DLT723" s="9"/>
      <c r="DLU723" s="9"/>
      <c r="DLV723" s="9"/>
      <c r="DLW723" s="9"/>
      <c r="DLX723" s="9"/>
      <c r="DLY723" s="9"/>
      <c r="DLZ723" s="9"/>
      <c r="DMA723" s="9"/>
      <c r="DMB723" s="9"/>
      <c r="DMC723" s="9"/>
      <c r="DMD723" s="9"/>
      <c r="DME723" s="9"/>
      <c r="DMF723" s="9"/>
      <c r="DMG723" s="9"/>
      <c r="DMH723" s="9"/>
      <c r="DMI723" s="9"/>
      <c r="DMJ723" s="9"/>
      <c r="DMK723" s="9"/>
      <c r="DML723" s="9"/>
      <c r="DMM723" s="9"/>
      <c r="DMN723" s="9"/>
      <c r="DMO723" s="9"/>
      <c r="DMP723" s="9"/>
      <c r="DMQ723" s="9"/>
      <c r="DMR723" s="9"/>
      <c r="DMS723" s="9"/>
      <c r="DMT723" s="9"/>
      <c r="DMU723" s="9"/>
      <c r="DMV723" s="9"/>
      <c r="DMW723" s="9"/>
      <c r="DMX723" s="9"/>
      <c r="DMY723" s="9"/>
      <c r="DMZ723" s="9"/>
      <c r="DNA723" s="9"/>
      <c r="DNB723" s="9"/>
      <c r="DNC723" s="9"/>
      <c r="DND723" s="9"/>
      <c r="DNE723" s="9"/>
      <c r="DNF723" s="9"/>
      <c r="DNG723" s="9"/>
      <c r="DNH723" s="9"/>
      <c r="DNI723" s="9"/>
      <c r="DNJ723" s="9"/>
      <c r="DNK723" s="9"/>
      <c r="DNL723" s="9"/>
      <c r="DNM723" s="9"/>
      <c r="DNN723" s="9"/>
      <c r="DNO723" s="9"/>
      <c r="DNP723" s="9"/>
      <c r="DNQ723" s="9"/>
      <c r="DNR723" s="9"/>
      <c r="DNS723" s="9"/>
      <c r="DNT723" s="9"/>
      <c r="DNU723" s="9"/>
      <c r="DNV723" s="9"/>
      <c r="DNW723" s="9"/>
      <c r="DNX723" s="9"/>
      <c r="DNY723" s="9"/>
      <c r="DNZ723" s="9"/>
      <c r="DOA723" s="9"/>
      <c r="DOB723" s="9"/>
      <c r="DOC723" s="9"/>
      <c r="DOD723" s="9"/>
      <c r="DOE723" s="9"/>
      <c r="DOF723" s="9"/>
      <c r="DOG723" s="9"/>
      <c r="DOH723" s="9"/>
      <c r="DOI723" s="9"/>
      <c r="DOJ723" s="9"/>
      <c r="DOK723" s="9"/>
      <c r="DOL723" s="9"/>
      <c r="DOM723" s="9"/>
      <c r="DON723" s="9"/>
      <c r="DOO723" s="9"/>
      <c r="DOP723" s="9"/>
      <c r="DOQ723" s="9"/>
      <c r="DOR723" s="9"/>
      <c r="DOS723" s="9"/>
      <c r="DOT723" s="9"/>
      <c r="DOU723" s="9"/>
      <c r="DOV723" s="9"/>
      <c r="DOW723" s="9"/>
      <c r="DOX723" s="9"/>
      <c r="DOY723" s="9"/>
      <c r="DOZ723" s="9"/>
      <c r="DPA723" s="9"/>
      <c r="DPB723" s="9"/>
      <c r="DPC723" s="9"/>
      <c r="DPD723" s="9"/>
      <c r="DPE723" s="9"/>
      <c r="DPF723" s="9"/>
      <c r="DPG723" s="9"/>
      <c r="DPH723" s="9"/>
      <c r="DPI723" s="9"/>
      <c r="DPJ723" s="9"/>
      <c r="DPK723" s="9"/>
      <c r="DPL723" s="9"/>
      <c r="DPM723" s="9"/>
      <c r="DPN723" s="9"/>
      <c r="DPO723" s="9"/>
      <c r="DPP723" s="9"/>
      <c r="DPQ723" s="9"/>
      <c r="DPR723" s="9"/>
      <c r="DPS723" s="9"/>
      <c r="DPT723" s="9"/>
      <c r="DPU723" s="9"/>
      <c r="DPV723" s="9"/>
      <c r="DPW723" s="9"/>
      <c r="DPX723" s="9"/>
      <c r="DPY723" s="9"/>
      <c r="DPZ723" s="9"/>
      <c r="DQA723" s="9"/>
      <c r="DQB723" s="9"/>
      <c r="DQC723" s="9"/>
      <c r="DQD723" s="9"/>
      <c r="DQE723" s="9"/>
      <c r="DQF723" s="9"/>
      <c r="DQG723" s="9"/>
      <c r="DQH723" s="9"/>
      <c r="DQI723" s="9"/>
      <c r="DQJ723" s="9"/>
      <c r="DQK723" s="9"/>
      <c r="DQL723" s="9"/>
      <c r="DQM723" s="9"/>
      <c r="DQN723" s="9"/>
      <c r="DQO723" s="9"/>
      <c r="DQP723" s="9"/>
      <c r="DQQ723" s="9"/>
      <c r="DQR723" s="9"/>
      <c r="DQS723" s="9"/>
      <c r="DQT723" s="9"/>
      <c r="DQU723" s="9"/>
      <c r="DQV723" s="9"/>
      <c r="DQW723" s="9"/>
      <c r="DQX723" s="9"/>
      <c r="DQY723" s="9"/>
      <c r="DQZ723" s="9"/>
      <c r="DRA723" s="9"/>
      <c r="DRB723" s="9"/>
      <c r="DRC723" s="9"/>
      <c r="DRD723" s="9"/>
      <c r="DRE723" s="9"/>
      <c r="DRF723" s="9"/>
      <c r="DRG723" s="9"/>
      <c r="DRH723" s="9"/>
      <c r="DRI723" s="9"/>
      <c r="DRJ723" s="9"/>
      <c r="DRK723" s="9"/>
      <c r="DRL723" s="9"/>
      <c r="DRM723" s="9"/>
      <c r="DRN723" s="9"/>
      <c r="DRO723" s="9"/>
      <c r="DRP723" s="9"/>
      <c r="DRQ723" s="9"/>
      <c r="DRR723" s="9"/>
      <c r="DRS723" s="9"/>
      <c r="DRT723" s="9"/>
      <c r="DRU723" s="9"/>
      <c r="DRV723" s="9"/>
      <c r="DRW723" s="9"/>
      <c r="DRX723" s="9"/>
      <c r="DRY723" s="9"/>
      <c r="DRZ723" s="9"/>
      <c r="DSA723" s="9"/>
      <c r="DSB723" s="9"/>
      <c r="DSC723" s="9"/>
      <c r="DSD723" s="9"/>
      <c r="DSE723" s="9"/>
      <c r="DSF723" s="9"/>
      <c r="DSG723" s="9"/>
      <c r="DSH723" s="9"/>
      <c r="DSI723" s="9"/>
      <c r="DSJ723" s="9"/>
      <c r="DSK723" s="9"/>
      <c r="DSL723" s="9"/>
      <c r="DSM723" s="9"/>
      <c r="DSN723" s="9"/>
      <c r="DSO723" s="9"/>
      <c r="DSP723" s="9"/>
      <c r="DSQ723" s="9"/>
      <c r="DSR723" s="9"/>
      <c r="DSS723" s="9"/>
      <c r="DST723" s="9"/>
      <c r="DSU723" s="9"/>
      <c r="DSV723" s="9"/>
      <c r="DSW723" s="9"/>
      <c r="DSX723" s="9"/>
      <c r="DSY723" s="9"/>
      <c r="DSZ723" s="9"/>
      <c r="DTA723" s="9"/>
      <c r="DTB723" s="9"/>
      <c r="DTC723" s="9"/>
      <c r="DTD723" s="9"/>
      <c r="DTE723" s="9"/>
      <c r="DTF723" s="9"/>
      <c r="DTG723" s="9"/>
      <c r="DTH723" s="9"/>
      <c r="DTI723" s="9"/>
      <c r="DTJ723" s="9"/>
      <c r="DTK723" s="9"/>
      <c r="DTL723" s="9"/>
      <c r="DTM723" s="9"/>
      <c r="DTN723" s="9"/>
      <c r="DTO723" s="9"/>
      <c r="DTP723" s="9"/>
      <c r="DTQ723" s="9"/>
      <c r="DTR723" s="9"/>
      <c r="DTS723" s="9"/>
      <c r="DTT723" s="9"/>
      <c r="DTU723" s="9"/>
      <c r="DTV723" s="9"/>
      <c r="DTW723" s="9"/>
      <c r="DTX723" s="9"/>
      <c r="DTY723" s="9"/>
      <c r="DTZ723" s="9"/>
      <c r="DUA723" s="9"/>
      <c r="DUB723" s="9"/>
      <c r="DUC723" s="9"/>
      <c r="DUD723" s="9"/>
      <c r="DUE723" s="9"/>
      <c r="DUF723" s="9"/>
      <c r="DUG723" s="9"/>
      <c r="DUH723" s="9"/>
      <c r="DUI723" s="9"/>
      <c r="DUJ723" s="9"/>
      <c r="DUK723" s="9"/>
      <c r="DUL723" s="9"/>
      <c r="DUM723" s="9"/>
      <c r="DUN723" s="9"/>
      <c r="DUO723" s="9"/>
      <c r="DUP723" s="9"/>
      <c r="DUQ723" s="9"/>
      <c r="DUR723" s="9"/>
      <c r="DUS723" s="9"/>
      <c r="DUT723" s="9"/>
      <c r="DUU723" s="9"/>
      <c r="DUV723" s="9"/>
      <c r="DUW723" s="9"/>
      <c r="DUX723" s="9"/>
      <c r="DUY723" s="9"/>
      <c r="DUZ723" s="9"/>
      <c r="DVA723" s="9"/>
      <c r="DVB723" s="9"/>
      <c r="DVC723" s="9"/>
      <c r="DVD723" s="9"/>
      <c r="DVE723" s="9"/>
      <c r="DVF723" s="9"/>
      <c r="DVG723" s="9"/>
      <c r="DVH723" s="9"/>
      <c r="DVI723" s="9"/>
      <c r="DVJ723" s="9"/>
      <c r="DVK723" s="9"/>
      <c r="DVL723" s="9"/>
      <c r="DVM723" s="9"/>
      <c r="DVN723" s="9"/>
      <c r="DVO723" s="9"/>
      <c r="DVP723" s="9"/>
      <c r="DVQ723" s="9"/>
      <c r="DVR723" s="9"/>
      <c r="DVS723" s="9"/>
      <c r="DVT723" s="9"/>
      <c r="DVU723" s="9"/>
      <c r="DVV723" s="9"/>
      <c r="DVW723" s="9"/>
      <c r="DVX723" s="9"/>
      <c r="DVY723" s="9"/>
      <c r="DVZ723" s="9"/>
      <c r="DWA723" s="9"/>
      <c r="DWB723" s="9"/>
      <c r="DWC723" s="9"/>
      <c r="DWD723" s="9"/>
      <c r="DWE723" s="9"/>
      <c r="DWF723" s="9"/>
      <c r="DWG723" s="9"/>
      <c r="DWH723" s="9"/>
      <c r="DWI723" s="9"/>
      <c r="DWJ723" s="9"/>
      <c r="DWK723" s="9"/>
      <c r="DWL723" s="9"/>
      <c r="DWM723" s="9"/>
      <c r="DWN723" s="9"/>
      <c r="DWO723" s="9"/>
      <c r="DWP723" s="9"/>
      <c r="DWQ723" s="9"/>
      <c r="DWR723" s="9"/>
      <c r="DWS723" s="9"/>
      <c r="DWT723" s="9"/>
      <c r="DWU723" s="9"/>
      <c r="DWV723" s="9"/>
      <c r="DWW723" s="9"/>
      <c r="DWX723" s="9"/>
      <c r="DWY723" s="9"/>
      <c r="DWZ723" s="9"/>
      <c r="DXA723" s="9"/>
      <c r="DXB723" s="9"/>
      <c r="DXC723" s="9"/>
      <c r="DXD723" s="9"/>
      <c r="DXE723" s="9"/>
      <c r="DXF723" s="9"/>
      <c r="DXG723" s="9"/>
      <c r="DXH723" s="9"/>
      <c r="DXI723" s="9"/>
      <c r="DXJ723" s="9"/>
      <c r="DXK723" s="9"/>
      <c r="DXL723" s="9"/>
      <c r="DXM723" s="9"/>
      <c r="DXN723" s="9"/>
      <c r="DXO723" s="9"/>
      <c r="DXP723" s="9"/>
      <c r="DXQ723" s="9"/>
      <c r="DXR723" s="9"/>
      <c r="DXS723" s="9"/>
      <c r="DXT723" s="9"/>
      <c r="DXU723" s="9"/>
      <c r="DXV723" s="9"/>
      <c r="DXW723" s="9"/>
      <c r="DXX723" s="9"/>
      <c r="DXY723" s="9"/>
      <c r="DXZ723" s="9"/>
      <c r="DYA723" s="9"/>
      <c r="DYB723" s="9"/>
      <c r="DYC723" s="9"/>
      <c r="DYD723" s="9"/>
      <c r="DYE723" s="9"/>
      <c r="DYF723" s="9"/>
      <c r="DYG723" s="9"/>
      <c r="DYH723" s="9"/>
      <c r="DYI723" s="9"/>
      <c r="DYJ723" s="9"/>
      <c r="DYK723" s="9"/>
      <c r="DYL723" s="9"/>
      <c r="DYM723" s="9"/>
      <c r="DYN723" s="9"/>
      <c r="DYO723" s="9"/>
      <c r="DYP723" s="9"/>
      <c r="DYQ723" s="9"/>
      <c r="DYR723" s="9"/>
      <c r="DYS723" s="9"/>
      <c r="DYT723" s="9"/>
      <c r="DYU723" s="9"/>
      <c r="DYV723" s="9"/>
      <c r="DYW723" s="9"/>
      <c r="DYX723" s="9"/>
      <c r="DYY723" s="9"/>
      <c r="DYZ723" s="9"/>
      <c r="DZA723" s="9"/>
      <c r="DZB723" s="9"/>
      <c r="DZC723" s="9"/>
      <c r="DZD723" s="9"/>
      <c r="DZE723" s="9"/>
      <c r="DZF723" s="9"/>
      <c r="DZG723" s="9"/>
      <c r="DZH723" s="9"/>
      <c r="DZI723" s="9"/>
      <c r="DZJ723" s="9"/>
      <c r="DZK723" s="9"/>
      <c r="DZL723" s="9"/>
      <c r="DZM723" s="9"/>
      <c r="DZN723" s="9"/>
      <c r="DZO723" s="9"/>
      <c r="DZP723" s="9"/>
      <c r="DZQ723" s="9"/>
      <c r="DZR723" s="9"/>
      <c r="DZS723" s="9"/>
      <c r="DZT723" s="9"/>
      <c r="DZU723" s="9"/>
      <c r="DZV723" s="9"/>
      <c r="DZW723" s="9"/>
      <c r="DZX723" s="9"/>
      <c r="DZY723" s="9"/>
      <c r="DZZ723" s="9"/>
      <c r="EAA723" s="9"/>
      <c r="EAB723" s="9"/>
      <c r="EAC723" s="9"/>
      <c r="EAD723" s="9"/>
      <c r="EAE723" s="9"/>
      <c r="EAF723" s="9"/>
      <c r="EAG723" s="9"/>
      <c r="EAH723" s="9"/>
      <c r="EAI723" s="9"/>
      <c r="EAJ723" s="9"/>
      <c r="EAK723" s="9"/>
      <c r="EAL723" s="9"/>
      <c r="EAM723" s="9"/>
      <c r="EAN723" s="9"/>
      <c r="EAO723" s="9"/>
      <c r="EAP723" s="9"/>
      <c r="EAQ723" s="9"/>
      <c r="EAR723" s="9"/>
      <c r="EAS723" s="9"/>
      <c r="EAT723" s="9"/>
      <c r="EAU723" s="9"/>
      <c r="EAV723" s="9"/>
      <c r="EAW723" s="9"/>
      <c r="EAX723" s="9"/>
      <c r="EAY723" s="9"/>
      <c r="EAZ723" s="9"/>
      <c r="EBA723" s="9"/>
      <c r="EBB723" s="9"/>
      <c r="EBC723" s="9"/>
      <c r="EBD723" s="9"/>
      <c r="EBE723" s="9"/>
      <c r="EBF723" s="9"/>
      <c r="EBG723" s="9"/>
      <c r="EBH723" s="9"/>
      <c r="EBI723" s="9"/>
      <c r="EBJ723" s="9"/>
      <c r="EBK723" s="9"/>
      <c r="EBL723" s="9"/>
      <c r="EBM723" s="9"/>
      <c r="EBN723" s="9"/>
      <c r="EBO723" s="9"/>
      <c r="EBP723" s="9"/>
      <c r="EBQ723" s="9"/>
      <c r="EBR723" s="9"/>
      <c r="EBS723" s="9"/>
      <c r="EBT723" s="9"/>
      <c r="EBU723" s="9"/>
      <c r="EBV723" s="9"/>
      <c r="EBW723" s="9"/>
      <c r="EBX723" s="9"/>
      <c r="EBY723" s="9"/>
      <c r="EBZ723" s="9"/>
      <c r="ECA723" s="9"/>
      <c r="ECB723" s="9"/>
      <c r="ECC723" s="9"/>
      <c r="ECD723" s="9"/>
      <c r="ECE723" s="9"/>
      <c r="ECF723" s="9"/>
      <c r="ECG723" s="9"/>
      <c r="ECH723" s="9"/>
      <c r="ECI723" s="9"/>
      <c r="ECJ723" s="9"/>
      <c r="ECK723" s="9"/>
      <c r="ECL723" s="9"/>
      <c r="ECM723" s="9"/>
      <c r="ECN723" s="9"/>
      <c r="ECO723" s="9"/>
      <c r="ECP723" s="9"/>
      <c r="ECQ723" s="9"/>
      <c r="ECR723" s="9"/>
      <c r="ECS723" s="9"/>
      <c r="ECT723" s="9"/>
      <c r="ECU723" s="9"/>
      <c r="ECV723" s="9"/>
      <c r="ECW723" s="9"/>
      <c r="ECX723" s="9"/>
      <c r="ECY723" s="9"/>
      <c r="ECZ723" s="9"/>
      <c r="EDA723" s="9"/>
      <c r="EDB723" s="9"/>
      <c r="EDC723" s="9"/>
      <c r="EDD723" s="9"/>
      <c r="EDE723" s="9"/>
      <c r="EDF723" s="9"/>
      <c r="EDG723" s="9"/>
      <c r="EDH723" s="9"/>
      <c r="EDI723" s="9"/>
      <c r="EDJ723" s="9"/>
      <c r="EDK723" s="9"/>
      <c r="EDL723" s="9"/>
      <c r="EDM723" s="9"/>
      <c r="EDN723" s="9"/>
      <c r="EDO723" s="9"/>
      <c r="EDP723" s="9"/>
      <c r="EDQ723" s="9"/>
      <c r="EDR723" s="9"/>
      <c r="EDS723" s="9"/>
      <c r="EDT723" s="9"/>
      <c r="EDU723" s="9"/>
      <c r="EDV723" s="9"/>
      <c r="EDW723" s="9"/>
      <c r="EDX723" s="9"/>
      <c r="EDY723" s="9"/>
      <c r="EDZ723" s="9"/>
      <c r="EEA723" s="9"/>
      <c r="EEB723" s="9"/>
      <c r="EEC723" s="9"/>
      <c r="EED723" s="9"/>
      <c r="EEE723" s="9"/>
      <c r="EEF723" s="9"/>
      <c r="EEG723" s="9"/>
      <c r="EEH723" s="9"/>
      <c r="EEI723" s="9"/>
      <c r="EEJ723" s="9"/>
      <c r="EEK723" s="9"/>
      <c r="EEL723" s="9"/>
      <c r="EEM723" s="9"/>
      <c r="EEN723" s="9"/>
      <c r="EEO723" s="9"/>
      <c r="EEP723" s="9"/>
      <c r="EEQ723" s="9"/>
      <c r="EER723" s="9"/>
      <c r="EES723" s="9"/>
      <c r="EET723" s="9"/>
      <c r="EEU723" s="9"/>
      <c r="EEV723" s="9"/>
      <c r="EEW723" s="9"/>
      <c r="EEX723" s="9"/>
      <c r="EEY723" s="9"/>
      <c r="EEZ723" s="9"/>
      <c r="EFA723" s="9"/>
      <c r="EFB723" s="9"/>
      <c r="EFC723" s="9"/>
      <c r="EFD723" s="9"/>
      <c r="EFE723" s="9"/>
      <c r="EFF723" s="9"/>
      <c r="EFG723" s="9"/>
      <c r="EFH723" s="9"/>
      <c r="EFI723" s="9"/>
      <c r="EFJ723" s="9"/>
      <c r="EFK723" s="9"/>
      <c r="EFL723" s="9"/>
      <c r="EFM723" s="9"/>
      <c r="EFN723" s="9"/>
      <c r="EFO723" s="9"/>
      <c r="EFP723" s="9"/>
      <c r="EFQ723" s="9"/>
      <c r="EFR723" s="9"/>
      <c r="EFS723" s="9"/>
      <c r="EFT723" s="9"/>
      <c r="EFU723" s="9"/>
      <c r="EFV723" s="9"/>
      <c r="EFW723" s="9"/>
      <c r="EFX723" s="9"/>
      <c r="EFY723" s="9"/>
      <c r="EFZ723" s="9"/>
      <c r="EGA723" s="9"/>
      <c r="EGB723" s="9"/>
      <c r="EGC723" s="9"/>
      <c r="EGD723" s="9"/>
      <c r="EGE723" s="9"/>
      <c r="EGF723" s="9"/>
      <c r="EGG723" s="9"/>
      <c r="EGH723" s="9"/>
      <c r="EGI723" s="9"/>
      <c r="EGJ723" s="9"/>
      <c r="EGK723" s="9"/>
      <c r="EGL723" s="9"/>
      <c r="EGM723" s="9"/>
      <c r="EGN723" s="9"/>
      <c r="EGO723" s="9"/>
      <c r="EGP723" s="9"/>
      <c r="EGQ723" s="9"/>
      <c r="EGR723" s="9"/>
      <c r="EGS723" s="9"/>
      <c r="EGT723" s="9"/>
      <c r="EGU723" s="9"/>
      <c r="EGV723" s="9"/>
      <c r="EGW723" s="9"/>
      <c r="EGX723" s="9"/>
      <c r="EGY723" s="9"/>
      <c r="EGZ723" s="9"/>
      <c r="EHA723" s="9"/>
      <c r="EHB723" s="9"/>
      <c r="EHC723" s="9"/>
      <c r="EHD723" s="9"/>
      <c r="EHE723" s="9"/>
      <c r="EHF723" s="9"/>
      <c r="EHG723" s="9"/>
      <c r="EHH723" s="9"/>
      <c r="EHI723" s="9"/>
      <c r="EHJ723" s="9"/>
      <c r="EHK723" s="9"/>
      <c r="EHL723" s="9"/>
      <c r="EHM723" s="9"/>
      <c r="EHN723" s="9"/>
      <c r="EHO723" s="9"/>
      <c r="EHP723" s="9"/>
      <c r="EHQ723" s="9"/>
      <c r="EHR723" s="9"/>
      <c r="EHS723" s="9"/>
      <c r="EHT723" s="9"/>
      <c r="EHU723" s="9"/>
      <c r="EHV723" s="9"/>
      <c r="EHW723" s="9"/>
      <c r="EHX723" s="9"/>
      <c r="EHY723" s="9"/>
      <c r="EHZ723" s="9"/>
      <c r="EIA723" s="9"/>
      <c r="EIB723" s="9"/>
      <c r="EIC723" s="9"/>
      <c r="EID723" s="9"/>
      <c r="EIE723" s="9"/>
      <c r="EIF723" s="9"/>
      <c r="EIG723" s="9"/>
      <c r="EIH723" s="9"/>
      <c r="EII723" s="9"/>
      <c r="EIJ723" s="9"/>
      <c r="EIK723" s="9"/>
      <c r="EIL723" s="9"/>
      <c r="EIM723" s="9"/>
      <c r="EIN723" s="9"/>
      <c r="EIO723" s="9"/>
      <c r="EIP723" s="9"/>
      <c r="EIQ723" s="9"/>
      <c r="EIR723" s="9"/>
      <c r="EIS723" s="9"/>
      <c r="EIT723" s="9"/>
      <c r="EIU723" s="9"/>
      <c r="EIV723" s="9"/>
      <c r="EIW723" s="9"/>
      <c r="EIX723" s="9"/>
      <c r="EIY723" s="9"/>
      <c r="EIZ723" s="9"/>
      <c r="EJA723" s="9"/>
      <c r="EJB723" s="9"/>
      <c r="EJC723" s="9"/>
      <c r="EJD723" s="9"/>
      <c r="EJE723" s="9"/>
      <c r="EJF723" s="9"/>
      <c r="EJG723" s="9"/>
      <c r="EJH723" s="9"/>
      <c r="EJI723" s="9"/>
      <c r="EJJ723" s="9"/>
      <c r="EJK723" s="9"/>
      <c r="EJL723" s="9"/>
      <c r="EJM723" s="9"/>
      <c r="EJN723" s="9"/>
      <c r="EJO723" s="9"/>
      <c r="EJP723" s="9"/>
      <c r="EJQ723" s="9"/>
      <c r="EJR723" s="9"/>
      <c r="EJS723" s="9"/>
      <c r="EJT723" s="9"/>
      <c r="EJU723" s="9"/>
      <c r="EJV723" s="9"/>
      <c r="EJW723" s="9"/>
      <c r="EJX723" s="9"/>
      <c r="EJY723" s="9"/>
      <c r="EJZ723" s="9"/>
      <c r="EKA723" s="9"/>
      <c r="EKB723" s="9"/>
      <c r="EKC723" s="9"/>
      <c r="EKD723" s="9"/>
      <c r="EKE723" s="9"/>
      <c r="EKF723" s="9"/>
      <c r="EKG723" s="9"/>
      <c r="EKH723" s="9"/>
      <c r="EKI723" s="9"/>
      <c r="EKJ723" s="9"/>
      <c r="EKK723" s="9"/>
      <c r="EKL723" s="9"/>
      <c r="EKM723" s="9"/>
      <c r="EKN723" s="9"/>
      <c r="EKO723" s="9"/>
      <c r="EKP723" s="9"/>
      <c r="EKQ723" s="9"/>
      <c r="EKR723" s="9"/>
      <c r="EKS723" s="9"/>
      <c r="EKT723" s="9"/>
      <c r="EKU723" s="9"/>
      <c r="EKV723" s="9"/>
      <c r="EKW723" s="9"/>
      <c r="EKX723" s="9"/>
      <c r="EKY723" s="9"/>
      <c r="EKZ723" s="9"/>
      <c r="ELA723" s="9"/>
      <c r="ELB723" s="9"/>
      <c r="ELC723" s="9"/>
      <c r="ELD723" s="9"/>
      <c r="ELE723" s="9"/>
      <c r="ELF723" s="9"/>
      <c r="ELG723" s="9"/>
      <c r="ELH723" s="9"/>
      <c r="ELI723" s="9"/>
      <c r="ELJ723" s="9"/>
      <c r="ELK723" s="9"/>
      <c r="ELL723" s="9"/>
      <c r="ELM723" s="9"/>
      <c r="ELN723" s="9"/>
      <c r="ELO723" s="9"/>
      <c r="ELP723" s="9"/>
      <c r="ELQ723" s="9"/>
      <c r="ELR723" s="9"/>
      <c r="ELS723" s="9"/>
      <c r="ELT723" s="9"/>
      <c r="ELU723" s="9"/>
      <c r="ELV723" s="9"/>
      <c r="ELW723" s="9"/>
      <c r="ELX723" s="9"/>
      <c r="ELY723" s="9"/>
      <c r="ELZ723" s="9"/>
      <c r="EMA723" s="9"/>
      <c r="EMB723" s="9"/>
      <c r="EMC723" s="9"/>
      <c r="EMD723" s="9"/>
      <c r="EME723" s="9"/>
      <c r="EMF723" s="9"/>
      <c r="EMG723" s="9"/>
      <c r="EMH723" s="9"/>
      <c r="EMI723" s="9"/>
      <c r="EMJ723" s="9"/>
      <c r="EMK723" s="9"/>
      <c r="EML723" s="9"/>
      <c r="EMM723" s="9"/>
      <c r="EMN723" s="9"/>
      <c r="EMO723" s="9"/>
      <c r="EMP723" s="9"/>
      <c r="EMQ723" s="9"/>
      <c r="EMR723" s="9"/>
      <c r="EMS723" s="9"/>
      <c r="EMT723" s="9"/>
      <c r="EMU723" s="9"/>
      <c r="EMV723" s="9"/>
      <c r="EMW723" s="9"/>
      <c r="EMX723" s="9"/>
      <c r="EMY723" s="9"/>
      <c r="EMZ723" s="9"/>
      <c r="ENA723" s="9"/>
      <c r="ENB723" s="9"/>
      <c r="ENC723" s="9"/>
      <c r="END723" s="9"/>
      <c r="ENE723" s="9"/>
      <c r="ENF723" s="9"/>
      <c r="ENG723" s="9"/>
      <c r="ENH723" s="9"/>
      <c r="ENI723" s="9"/>
      <c r="ENJ723" s="9"/>
      <c r="ENK723" s="9"/>
      <c r="ENL723" s="9"/>
      <c r="ENM723" s="9"/>
      <c r="ENN723" s="9"/>
      <c r="ENO723" s="9"/>
      <c r="ENP723" s="9"/>
      <c r="ENQ723" s="9"/>
      <c r="ENR723" s="9"/>
      <c r="ENS723" s="9"/>
      <c r="ENT723" s="9"/>
      <c r="ENU723" s="9"/>
      <c r="ENV723" s="9"/>
      <c r="ENW723" s="9"/>
      <c r="ENX723" s="9"/>
      <c r="ENY723" s="9"/>
      <c r="ENZ723" s="9"/>
      <c r="EOA723" s="9"/>
      <c r="EOB723" s="9"/>
      <c r="EOC723" s="9"/>
      <c r="EOD723" s="9"/>
      <c r="EOE723" s="9"/>
      <c r="EOF723" s="9"/>
      <c r="EOG723" s="9"/>
      <c r="EOH723" s="9"/>
      <c r="EOI723" s="9"/>
      <c r="EOJ723" s="9"/>
      <c r="EOK723" s="9"/>
      <c r="EOL723" s="9"/>
      <c r="EOM723" s="9"/>
      <c r="EON723" s="9"/>
      <c r="EOO723" s="9"/>
      <c r="EOP723" s="9"/>
      <c r="EOQ723" s="9"/>
      <c r="EOR723" s="9"/>
      <c r="EOS723" s="9"/>
      <c r="EOT723" s="9"/>
      <c r="EOU723" s="9"/>
      <c r="EOV723" s="9"/>
      <c r="EOW723" s="9"/>
      <c r="EOX723" s="9"/>
      <c r="EOY723" s="9"/>
      <c r="EOZ723" s="9"/>
      <c r="EPA723" s="9"/>
      <c r="EPB723" s="9"/>
      <c r="EPC723" s="9"/>
      <c r="EPD723" s="9"/>
      <c r="EPE723" s="9"/>
      <c r="EPF723" s="9"/>
      <c r="EPG723" s="9"/>
      <c r="EPH723" s="9"/>
      <c r="EPI723" s="9"/>
      <c r="EPJ723" s="9"/>
      <c r="EPK723" s="9"/>
      <c r="EPL723" s="9"/>
      <c r="EPM723" s="9"/>
      <c r="EPN723" s="9"/>
      <c r="EPO723" s="9"/>
      <c r="EPP723" s="9"/>
      <c r="EPQ723" s="9"/>
      <c r="EPR723" s="9"/>
      <c r="EPS723" s="9"/>
      <c r="EPT723" s="9"/>
      <c r="EPU723" s="9"/>
      <c r="EPV723" s="9"/>
      <c r="EPW723" s="9"/>
      <c r="EPX723" s="9"/>
      <c r="EPY723" s="9"/>
      <c r="EPZ723" s="9"/>
      <c r="EQA723" s="9"/>
      <c r="EQB723" s="9"/>
      <c r="EQC723" s="9"/>
      <c r="EQD723" s="9"/>
      <c r="EQE723" s="9"/>
      <c r="EQF723" s="9"/>
      <c r="EQG723" s="9"/>
      <c r="EQH723" s="9"/>
      <c r="EQI723" s="9"/>
      <c r="EQJ723" s="9"/>
      <c r="EQK723" s="9"/>
      <c r="EQL723" s="9"/>
      <c r="EQM723" s="9"/>
      <c r="EQN723" s="9"/>
      <c r="EQO723" s="9"/>
      <c r="EQP723" s="9"/>
      <c r="EQQ723" s="9"/>
      <c r="EQR723" s="9"/>
      <c r="EQS723" s="9"/>
      <c r="EQT723" s="9"/>
      <c r="EQU723" s="9"/>
      <c r="EQV723" s="9"/>
      <c r="EQW723" s="9"/>
      <c r="EQX723" s="9"/>
      <c r="EQY723" s="9"/>
      <c r="EQZ723" s="9"/>
      <c r="ERA723" s="9"/>
      <c r="ERB723" s="9"/>
      <c r="ERC723" s="9"/>
      <c r="ERD723" s="9"/>
      <c r="ERE723" s="9"/>
      <c r="ERF723" s="9"/>
      <c r="ERG723" s="9"/>
      <c r="ERH723" s="9"/>
      <c r="ERI723" s="9"/>
      <c r="ERJ723" s="9"/>
      <c r="ERK723" s="9"/>
      <c r="ERL723" s="9"/>
      <c r="ERM723" s="9"/>
      <c r="ERN723" s="9"/>
      <c r="ERO723" s="9"/>
      <c r="ERP723" s="9"/>
      <c r="ERQ723" s="9"/>
      <c r="ERR723" s="9"/>
      <c r="ERS723" s="9"/>
      <c r="ERT723" s="9"/>
      <c r="ERU723" s="9"/>
      <c r="ERV723" s="9"/>
      <c r="ERW723" s="9"/>
      <c r="ERX723" s="9"/>
      <c r="ERY723" s="9"/>
      <c r="ERZ723" s="9"/>
      <c r="ESA723" s="9"/>
      <c r="ESB723" s="9"/>
      <c r="ESC723" s="9"/>
      <c r="ESD723" s="9"/>
      <c r="ESE723" s="9"/>
      <c r="ESF723" s="9"/>
      <c r="ESG723" s="9"/>
      <c r="ESH723" s="9"/>
      <c r="ESI723" s="9"/>
      <c r="ESJ723" s="9"/>
      <c r="ESK723" s="9"/>
      <c r="ESL723" s="9"/>
      <c r="ESM723" s="9"/>
      <c r="ESN723" s="9"/>
      <c r="ESO723" s="9"/>
      <c r="ESP723" s="9"/>
      <c r="ESQ723" s="9"/>
      <c r="ESR723" s="9"/>
      <c r="ESS723" s="9"/>
      <c r="EST723" s="9"/>
      <c r="ESU723" s="9"/>
      <c r="ESV723" s="9"/>
      <c r="ESW723" s="9"/>
      <c r="ESX723" s="9"/>
      <c r="ESY723" s="9"/>
      <c r="ESZ723" s="9"/>
      <c r="ETA723" s="9"/>
      <c r="ETB723" s="9"/>
      <c r="ETC723" s="9"/>
      <c r="ETD723" s="9"/>
      <c r="ETE723" s="9"/>
      <c r="ETF723" s="9"/>
      <c r="ETG723" s="9"/>
      <c r="ETH723" s="9"/>
      <c r="ETI723" s="9"/>
      <c r="ETJ723" s="9"/>
      <c r="ETK723" s="9"/>
      <c r="ETL723" s="9"/>
      <c r="ETM723" s="9"/>
      <c r="ETN723" s="9"/>
      <c r="ETO723" s="9"/>
      <c r="ETP723" s="9"/>
      <c r="ETQ723" s="9"/>
      <c r="ETR723" s="9"/>
      <c r="ETS723" s="9"/>
      <c r="ETT723" s="9"/>
      <c r="ETU723" s="9"/>
      <c r="ETV723" s="9"/>
      <c r="ETW723" s="9"/>
      <c r="ETX723" s="9"/>
      <c r="ETY723" s="9"/>
      <c r="ETZ723" s="9"/>
      <c r="EUA723" s="9"/>
      <c r="EUB723" s="9"/>
      <c r="EUC723" s="9"/>
      <c r="EUD723" s="9"/>
      <c r="EUE723" s="9"/>
      <c r="EUF723" s="9"/>
      <c r="EUG723" s="9"/>
      <c r="EUH723" s="9"/>
      <c r="EUI723" s="9"/>
      <c r="EUJ723" s="9"/>
      <c r="EUK723" s="9"/>
      <c r="EUL723" s="9"/>
      <c r="EUM723" s="9"/>
      <c r="EUN723" s="9"/>
      <c r="EUO723" s="9"/>
      <c r="EUP723" s="9"/>
      <c r="EUQ723" s="9"/>
      <c r="EUR723" s="9"/>
      <c r="EUS723" s="9"/>
      <c r="EUT723" s="9"/>
      <c r="EUU723" s="9"/>
      <c r="EUV723" s="9"/>
      <c r="EUW723" s="9"/>
      <c r="EUX723" s="9"/>
      <c r="EUY723" s="9"/>
      <c r="EUZ723" s="9"/>
      <c r="EVA723" s="9"/>
      <c r="EVB723" s="9"/>
      <c r="EVC723" s="9"/>
      <c r="EVD723" s="9"/>
      <c r="EVE723" s="9"/>
      <c r="EVF723" s="9"/>
      <c r="EVG723" s="9"/>
      <c r="EVH723" s="9"/>
      <c r="EVI723" s="9"/>
      <c r="EVJ723" s="9"/>
      <c r="EVK723" s="9"/>
      <c r="EVL723" s="9"/>
      <c r="EVM723" s="9"/>
      <c r="EVN723" s="9"/>
      <c r="EVO723" s="9"/>
      <c r="EVP723" s="9"/>
      <c r="EVQ723" s="9"/>
      <c r="EVR723" s="9"/>
      <c r="EVS723" s="9"/>
      <c r="EVT723" s="9"/>
      <c r="EVU723" s="9"/>
      <c r="EVV723" s="9"/>
      <c r="EVW723" s="9"/>
      <c r="EVX723" s="9"/>
      <c r="EVY723" s="9"/>
      <c r="EVZ723" s="9"/>
      <c r="EWA723" s="9"/>
      <c r="EWB723" s="9"/>
      <c r="EWC723" s="9"/>
      <c r="EWD723" s="9"/>
      <c r="EWE723" s="9"/>
      <c r="EWF723" s="9"/>
      <c r="EWG723" s="9"/>
      <c r="EWH723" s="9"/>
      <c r="EWI723" s="9"/>
      <c r="EWJ723" s="9"/>
      <c r="EWK723" s="9"/>
      <c r="EWL723" s="9"/>
      <c r="EWM723" s="9"/>
      <c r="EWN723" s="9"/>
      <c r="EWO723" s="9"/>
      <c r="EWP723" s="9"/>
      <c r="EWQ723" s="9"/>
      <c r="EWR723" s="9"/>
      <c r="EWS723" s="9"/>
      <c r="EWT723" s="9"/>
      <c r="EWU723" s="9"/>
      <c r="EWV723" s="9"/>
      <c r="EWW723" s="9"/>
      <c r="EWX723" s="9"/>
      <c r="EWY723" s="9"/>
      <c r="EWZ723" s="9"/>
      <c r="EXA723" s="9"/>
      <c r="EXB723" s="9"/>
      <c r="EXC723" s="9"/>
      <c r="EXD723" s="9"/>
      <c r="EXE723" s="9"/>
      <c r="EXF723" s="9"/>
      <c r="EXG723" s="9"/>
      <c r="EXH723" s="9"/>
      <c r="EXI723" s="9"/>
      <c r="EXJ723" s="9"/>
      <c r="EXK723" s="9"/>
      <c r="EXL723" s="9"/>
      <c r="EXM723" s="9"/>
      <c r="EXN723" s="9"/>
      <c r="EXO723" s="9"/>
      <c r="EXP723" s="9"/>
      <c r="EXQ723" s="9"/>
      <c r="EXR723" s="9"/>
      <c r="EXS723" s="9"/>
      <c r="EXT723" s="9"/>
      <c r="EXU723" s="9"/>
      <c r="EXV723" s="9"/>
      <c r="EXW723" s="9"/>
      <c r="EXX723" s="9"/>
      <c r="EXY723" s="9"/>
      <c r="EXZ723" s="9"/>
      <c r="EYA723" s="9"/>
      <c r="EYB723" s="9"/>
      <c r="EYC723" s="9"/>
      <c r="EYD723" s="9"/>
      <c r="EYE723" s="9"/>
      <c r="EYF723" s="9"/>
      <c r="EYG723" s="9"/>
      <c r="EYH723" s="9"/>
      <c r="EYI723" s="9"/>
      <c r="EYJ723" s="9"/>
      <c r="EYK723" s="9"/>
      <c r="EYL723" s="9"/>
      <c r="EYM723" s="9"/>
      <c r="EYN723" s="9"/>
      <c r="EYO723" s="9"/>
      <c r="EYP723" s="9"/>
      <c r="EYQ723" s="9"/>
      <c r="EYR723" s="9"/>
      <c r="EYS723" s="9"/>
      <c r="EYT723" s="9"/>
      <c r="EYU723" s="9"/>
      <c r="EYV723" s="9"/>
      <c r="EYW723" s="9"/>
      <c r="EYX723" s="9"/>
      <c r="EYY723" s="9"/>
      <c r="EYZ723" s="9"/>
      <c r="EZA723" s="9"/>
      <c r="EZB723" s="9"/>
      <c r="EZC723" s="9"/>
      <c r="EZD723" s="9"/>
      <c r="EZE723" s="9"/>
      <c r="EZF723" s="9"/>
      <c r="EZG723" s="9"/>
      <c r="EZH723" s="9"/>
      <c r="EZI723" s="9"/>
      <c r="EZJ723" s="9"/>
      <c r="EZK723" s="9"/>
      <c r="EZL723" s="9"/>
      <c r="EZM723" s="9"/>
      <c r="EZN723" s="9"/>
      <c r="EZO723" s="9"/>
      <c r="EZP723" s="9"/>
      <c r="EZQ723" s="9"/>
      <c r="EZR723" s="9"/>
      <c r="EZS723" s="9"/>
      <c r="EZT723" s="9"/>
      <c r="EZU723" s="9"/>
      <c r="EZV723" s="9"/>
      <c r="EZW723" s="9"/>
      <c r="EZX723" s="9"/>
      <c r="EZY723" s="9"/>
      <c r="EZZ723" s="9"/>
      <c r="FAA723" s="9"/>
      <c r="FAB723" s="9"/>
      <c r="FAC723" s="9"/>
      <c r="FAD723" s="9"/>
      <c r="FAE723" s="9"/>
      <c r="FAF723" s="9"/>
      <c r="FAG723" s="9"/>
      <c r="FAH723" s="9"/>
      <c r="FAI723" s="9"/>
      <c r="FAJ723" s="9"/>
      <c r="FAK723" s="9"/>
      <c r="FAL723" s="9"/>
      <c r="FAM723" s="9"/>
      <c r="FAN723" s="9"/>
      <c r="FAO723" s="9"/>
      <c r="FAP723" s="9"/>
      <c r="FAQ723" s="9"/>
      <c r="FAR723" s="9"/>
      <c r="FAS723" s="9"/>
      <c r="FAT723" s="9"/>
      <c r="FAU723" s="9"/>
      <c r="FAV723" s="9"/>
      <c r="FAW723" s="9"/>
      <c r="FAX723" s="9"/>
      <c r="FAY723" s="9"/>
      <c r="FAZ723" s="9"/>
      <c r="FBA723" s="9"/>
      <c r="FBB723" s="9"/>
      <c r="FBC723" s="9"/>
      <c r="FBD723" s="9"/>
      <c r="FBE723" s="9"/>
      <c r="FBF723" s="9"/>
      <c r="FBG723" s="9"/>
      <c r="FBH723" s="9"/>
      <c r="FBI723" s="9"/>
      <c r="FBJ723" s="9"/>
      <c r="FBK723" s="9"/>
      <c r="FBL723" s="9"/>
      <c r="FBM723" s="9"/>
      <c r="FBN723" s="9"/>
      <c r="FBO723" s="9"/>
      <c r="FBP723" s="9"/>
      <c r="FBQ723" s="9"/>
      <c r="FBR723" s="9"/>
      <c r="FBS723" s="9"/>
      <c r="FBT723" s="9"/>
      <c r="FBU723" s="9"/>
      <c r="FBV723" s="9"/>
      <c r="FBW723" s="9"/>
      <c r="FBX723" s="9"/>
      <c r="FBY723" s="9"/>
      <c r="FBZ723" s="9"/>
      <c r="FCA723" s="9"/>
      <c r="FCB723" s="9"/>
      <c r="FCC723" s="9"/>
      <c r="FCD723" s="9"/>
      <c r="FCE723" s="9"/>
      <c r="FCF723" s="9"/>
      <c r="FCG723" s="9"/>
      <c r="FCH723" s="9"/>
      <c r="FCI723" s="9"/>
      <c r="FCJ723" s="9"/>
      <c r="FCK723" s="9"/>
      <c r="FCL723" s="9"/>
      <c r="FCM723" s="9"/>
      <c r="FCN723" s="9"/>
      <c r="FCO723" s="9"/>
      <c r="FCP723" s="9"/>
      <c r="FCQ723" s="9"/>
      <c r="FCR723" s="9"/>
      <c r="FCS723" s="9"/>
      <c r="FCT723" s="9"/>
      <c r="FCU723" s="9"/>
      <c r="FCV723" s="9"/>
      <c r="FCW723" s="9"/>
      <c r="FCX723" s="9"/>
      <c r="FCY723" s="9"/>
      <c r="FCZ723" s="9"/>
      <c r="FDA723" s="9"/>
      <c r="FDB723" s="9"/>
      <c r="FDC723" s="9"/>
      <c r="FDD723" s="9"/>
      <c r="FDE723" s="9"/>
      <c r="FDF723" s="9"/>
      <c r="FDG723" s="9"/>
      <c r="FDH723" s="9"/>
      <c r="FDI723" s="9"/>
      <c r="FDJ723" s="9"/>
      <c r="FDK723" s="9"/>
      <c r="FDL723" s="9"/>
      <c r="FDM723" s="9"/>
      <c r="FDN723" s="9"/>
      <c r="FDO723" s="9"/>
      <c r="FDP723" s="9"/>
      <c r="FDQ723" s="9"/>
      <c r="FDR723" s="9"/>
      <c r="FDS723" s="9"/>
      <c r="FDT723" s="9"/>
      <c r="FDU723" s="9"/>
      <c r="FDV723" s="9"/>
      <c r="FDW723" s="9"/>
      <c r="FDX723" s="9"/>
      <c r="FDY723" s="9"/>
      <c r="FDZ723" s="9"/>
      <c r="FEA723" s="9"/>
      <c r="FEB723" s="9"/>
      <c r="FEC723" s="9"/>
      <c r="FED723" s="9"/>
      <c r="FEE723" s="9"/>
      <c r="FEF723" s="9"/>
      <c r="FEG723" s="9"/>
      <c r="FEH723" s="9"/>
      <c r="FEI723" s="9"/>
      <c r="FEJ723" s="9"/>
      <c r="FEK723" s="9"/>
      <c r="FEL723" s="9"/>
      <c r="FEM723" s="9"/>
      <c r="FEN723" s="9"/>
      <c r="FEO723" s="9"/>
      <c r="FEP723" s="9"/>
      <c r="FEQ723" s="9"/>
      <c r="FER723" s="9"/>
      <c r="FES723" s="9"/>
      <c r="FET723" s="9"/>
      <c r="FEU723" s="9"/>
      <c r="FEV723" s="9"/>
      <c r="FEW723" s="9"/>
      <c r="FEX723" s="9"/>
      <c r="FEY723" s="9"/>
      <c r="FEZ723" s="9"/>
      <c r="FFA723" s="9"/>
      <c r="FFB723" s="9"/>
      <c r="FFC723" s="9"/>
      <c r="FFD723" s="9"/>
      <c r="FFE723" s="9"/>
      <c r="FFF723" s="9"/>
      <c r="FFG723" s="9"/>
      <c r="FFH723" s="9"/>
      <c r="FFI723" s="9"/>
      <c r="FFJ723" s="9"/>
      <c r="FFK723" s="9"/>
      <c r="FFL723" s="9"/>
      <c r="FFM723" s="9"/>
      <c r="FFN723" s="9"/>
      <c r="FFO723" s="9"/>
      <c r="FFP723" s="9"/>
      <c r="FFQ723" s="9"/>
      <c r="FFR723" s="9"/>
      <c r="FFS723" s="9"/>
      <c r="FFT723" s="9"/>
      <c r="FFU723" s="9"/>
      <c r="FFV723" s="9"/>
      <c r="FFW723" s="9"/>
      <c r="FFX723" s="9"/>
      <c r="FFY723" s="9"/>
      <c r="FFZ723" s="9"/>
      <c r="FGA723" s="9"/>
      <c r="FGB723" s="9"/>
      <c r="FGC723" s="9"/>
      <c r="FGD723" s="9"/>
      <c r="FGE723" s="9"/>
      <c r="FGF723" s="9"/>
      <c r="FGG723" s="9"/>
      <c r="FGH723" s="9"/>
      <c r="FGI723" s="9"/>
      <c r="FGJ723" s="9"/>
      <c r="FGK723" s="9"/>
      <c r="FGL723" s="9"/>
      <c r="FGM723" s="9"/>
      <c r="FGN723" s="9"/>
      <c r="FGO723" s="9"/>
      <c r="FGP723" s="9"/>
      <c r="FGQ723" s="9"/>
      <c r="FGR723" s="9"/>
      <c r="FGS723" s="9"/>
      <c r="FGT723" s="9"/>
      <c r="FGU723" s="9"/>
      <c r="FGV723" s="9"/>
      <c r="FGW723" s="9"/>
      <c r="FGX723" s="9"/>
      <c r="FGY723" s="9"/>
      <c r="FGZ723" s="9"/>
      <c r="FHA723" s="9"/>
      <c r="FHB723" s="9"/>
      <c r="FHC723" s="9"/>
      <c r="FHD723" s="9"/>
      <c r="FHE723" s="9"/>
      <c r="FHF723" s="9"/>
      <c r="FHG723" s="9"/>
      <c r="FHH723" s="9"/>
      <c r="FHI723" s="9"/>
      <c r="FHJ723" s="9"/>
      <c r="FHK723" s="9"/>
      <c r="FHL723" s="9"/>
      <c r="FHM723" s="9"/>
      <c r="FHN723" s="9"/>
      <c r="FHO723" s="9"/>
      <c r="FHP723" s="9"/>
      <c r="FHQ723" s="9"/>
      <c r="FHR723" s="9"/>
      <c r="FHS723" s="9"/>
      <c r="FHT723" s="9"/>
      <c r="FHU723" s="9"/>
      <c r="FHV723" s="9"/>
      <c r="FHW723" s="9"/>
      <c r="FHX723" s="9"/>
      <c r="FHY723" s="9"/>
      <c r="FHZ723" s="9"/>
      <c r="FIA723" s="9"/>
      <c r="FIB723" s="9"/>
      <c r="FIC723" s="9"/>
      <c r="FID723" s="9"/>
      <c r="FIE723" s="9"/>
      <c r="FIF723" s="9"/>
      <c r="FIG723" s="9"/>
      <c r="FIH723" s="9"/>
      <c r="FII723" s="9"/>
      <c r="FIJ723" s="9"/>
      <c r="FIK723" s="9"/>
      <c r="FIL723" s="9"/>
      <c r="FIM723" s="9"/>
      <c r="FIN723" s="9"/>
      <c r="FIO723" s="9"/>
      <c r="FIP723" s="9"/>
      <c r="FIQ723" s="9"/>
      <c r="FIR723" s="9"/>
      <c r="FIS723" s="9"/>
      <c r="FIT723" s="9"/>
      <c r="FIU723" s="9"/>
      <c r="FIV723" s="9"/>
      <c r="FIW723" s="9"/>
      <c r="FIX723" s="9"/>
      <c r="FIY723" s="9"/>
      <c r="FIZ723" s="9"/>
      <c r="FJA723" s="9"/>
      <c r="FJB723" s="9"/>
      <c r="FJC723" s="9"/>
      <c r="FJD723" s="9"/>
      <c r="FJE723" s="9"/>
      <c r="FJF723" s="9"/>
      <c r="FJG723" s="9"/>
      <c r="FJH723" s="9"/>
      <c r="FJI723" s="9"/>
      <c r="FJJ723" s="9"/>
      <c r="FJK723" s="9"/>
      <c r="FJL723" s="9"/>
      <c r="FJM723" s="9"/>
      <c r="FJN723" s="9"/>
      <c r="FJO723" s="9"/>
      <c r="FJP723" s="9"/>
      <c r="FJQ723" s="9"/>
      <c r="FJR723" s="9"/>
      <c r="FJS723" s="9"/>
      <c r="FJT723" s="9"/>
      <c r="FJU723" s="9"/>
      <c r="FJV723" s="9"/>
      <c r="FJW723" s="9"/>
      <c r="FJX723" s="9"/>
      <c r="FJY723" s="9"/>
      <c r="FJZ723" s="9"/>
      <c r="FKA723" s="9"/>
      <c r="FKB723" s="9"/>
      <c r="FKC723" s="9"/>
      <c r="FKD723" s="9"/>
      <c r="FKE723" s="9"/>
      <c r="FKF723" s="9"/>
      <c r="FKG723" s="9"/>
      <c r="FKH723" s="9"/>
      <c r="FKI723" s="9"/>
      <c r="FKJ723" s="9"/>
      <c r="FKK723" s="9"/>
      <c r="FKL723" s="9"/>
      <c r="FKM723" s="9"/>
      <c r="FKN723" s="9"/>
      <c r="FKO723" s="9"/>
      <c r="FKP723" s="9"/>
      <c r="FKQ723" s="9"/>
      <c r="FKR723" s="9"/>
      <c r="FKS723" s="9"/>
      <c r="FKT723" s="9"/>
      <c r="FKU723" s="9"/>
      <c r="FKV723" s="9"/>
      <c r="FKW723" s="9"/>
      <c r="FKX723" s="9"/>
      <c r="FKY723" s="9"/>
      <c r="FKZ723" s="9"/>
      <c r="FLA723" s="9"/>
      <c r="FLB723" s="9"/>
      <c r="FLC723" s="9"/>
      <c r="FLD723" s="9"/>
      <c r="FLE723" s="9"/>
      <c r="FLF723" s="9"/>
      <c r="FLG723" s="9"/>
      <c r="FLH723" s="9"/>
      <c r="FLI723" s="9"/>
      <c r="FLJ723" s="9"/>
      <c r="FLK723" s="9"/>
      <c r="FLL723" s="9"/>
      <c r="FLM723" s="9"/>
      <c r="FLN723" s="9"/>
      <c r="FLO723" s="9"/>
      <c r="FLP723" s="9"/>
      <c r="FLQ723" s="9"/>
      <c r="FLR723" s="9"/>
      <c r="FLS723" s="9"/>
      <c r="FLT723" s="9"/>
      <c r="FLU723" s="9"/>
      <c r="FLV723" s="9"/>
      <c r="FLW723" s="9"/>
      <c r="FLX723" s="9"/>
      <c r="FLY723" s="9"/>
      <c r="FLZ723" s="9"/>
      <c r="FMA723" s="9"/>
      <c r="FMB723" s="9"/>
      <c r="FMC723" s="9"/>
      <c r="FMD723" s="9"/>
      <c r="FME723" s="9"/>
      <c r="FMF723" s="9"/>
      <c r="FMG723" s="9"/>
      <c r="FMH723" s="9"/>
      <c r="FMI723" s="9"/>
      <c r="FMJ723" s="9"/>
      <c r="FMK723" s="9"/>
      <c r="FML723" s="9"/>
      <c r="FMM723" s="9"/>
      <c r="FMN723" s="9"/>
      <c r="FMO723" s="9"/>
      <c r="FMP723" s="9"/>
      <c r="FMQ723" s="9"/>
      <c r="FMR723" s="9"/>
      <c r="FMS723" s="9"/>
      <c r="FMT723" s="9"/>
      <c r="FMU723" s="9"/>
      <c r="FMV723" s="9"/>
      <c r="FMW723" s="9"/>
      <c r="FMX723" s="9"/>
      <c r="FMY723" s="9"/>
      <c r="FMZ723" s="9"/>
      <c r="FNA723" s="9"/>
      <c r="FNB723" s="9"/>
      <c r="FNC723" s="9"/>
      <c r="FND723" s="9"/>
      <c r="FNE723" s="9"/>
      <c r="FNF723" s="9"/>
      <c r="FNG723" s="9"/>
      <c r="FNH723" s="9"/>
      <c r="FNI723" s="9"/>
      <c r="FNJ723" s="9"/>
      <c r="FNK723" s="9"/>
      <c r="FNL723" s="9"/>
      <c r="FNM723" s="9"/>
      <c r="FNN723" s="9"/>
      <c r="FNO723" s="9"/>
      <c r="FNP723" s="9"/>
      <c r="FNQ723" s="9"/>
      <c r="FNR723" s="9"/>
      <c r="FNS723" s="9"/>
      <c r="FNT723" s="9"/>
      <c r="FNU723" s="9"/>
      <c r="FNV723" s="9"/>
      <c r="FNW723" s="9"/>
      <c r="FNX723" s="9"/>
      <c r="FNY723" s="9"/>
      <c r="FNZ723" s="9"/>
      <c r="FOA723" s="9"/>
      <c r="FOB723" s="9"/>
      <c r="FOC723" s="9"/>
      <c r="FOD723" s="9"/>
      <c r="FOE723" s="9"/>
      <c r="FOF723" s="9"/>
      <c r="FOG723" s="9"/>
      <c r="FOH723" s="9"/>
      <c r="FOI723" s="9"/>
      <c r="FOJ723" s="9"/>
      <c r="FOK723" s="9"/>
      <c r="FOL723" s="9"/>
      <c r="FOM723" s="9"/>
      <c r="FON723" s="9"/>
      <c r="FOO723" s="9"/>
      <c r="FOP723" s="9"/>
      <c r="FOQ723" s="9"/>
      <c r="FOR723" s="9"/>
      <c r="FOS723" s="9"/>
      <c r="FOT723" s="9"/>
      <c r="FOU723" s="9"/>
      <c r="FOV723" s="9"/>
      <c r="FOW723" s="9"/>
      <c r="FOX723" s="9"/>
      <c r="FOY723" s="9"/>
      <c r="FOZ723" s="9"/>
      <c r="FPA723" s="9"/>
      <c r="FPB723" s="9"/>
      <c r="FPC723" s="9"/>
      <c r="FPD723" s="9"/>
      <c r="FPE723" s="9"/>
      <c r="FPF723" s="9"/>
      <c r="FPG723" s="9"/>
      <c r="FPH723" s="9"/>
      <c r="FPI723" s="9"/>
      <c r="FPJ723" s="9"/>
      <c r="FPK723" s="9"/>
      <c r="FPL723" s="9"/>
      <c r="FPM723" s="9"/>
      <c r="FPN723" s="9"/>
      <c r="FPO723" s="9"/>
      <c r="FPP723" s="9"/>
      <c r="FPQ723" s="9"/>
      <c r="FPR723" s="9"/>
      <c r="FPS723" s="9"/>
      <c r="FPT723" s="9"/>
      <c r="FPU723" s="9"/>
      <c r="FPV723" s="9"/>
      <c r="FPW723" s="9"/>
      <c r="FPX723" s="9"/>
      <c r="FPY723" s="9"/>
      <c r="FPZ723" s="9"/>
      <c r="FQA723" s="9"/>
      <c r="FQB723" s="9"/>
      <c r="FQC723" s="9"/>
      <c r="FQD723" s="9"/>
      <c r="FQE723" s="9"/>
      <c r="FQF723" s="9"/>
      <c r="FQG723" s="9"/>
      <c r="FQH723" s="9"/>
      <c r="FQI723" s="9"/>
      <c r="FQJ723" s="9"/>
      <c r="FQK723" s="9"/>
      <c r="FQL723" s="9"/>
      <c r="FQM723" s="9"/>
      <c r="FQN723" s="9"/>
      <c r="FQO723" s="9"/>
      <c r="FQP723" s="9"/>
      <c r="FQQ723" s="9"/>
      <c r="FQR723" s="9"/>
      <c r="FQS723" s="9"/>
      <c r="FQT723" s="9"/>
      <c r="FQU723" s="9"/>
      <c r="FQV723" s="9"/>
      <c r="FQW723" s="9"/>
      <c r="FQX723" s="9"/>
      <c r="FQY723" s="9"/>
      <c r="FQZ723" s="9"/>
      <c r="FRA723" s="9"/>
      <c r="FRB723" s="9"/>
      <c r="FRC723" s="9"/>
      <c r="FRD723" s="9"/>
      <c r="FRE723" s="9"/>
      <c r="FRF723" s="9"/>
      <c r="FRG723" s="9"/>
      <c r="FRH723" s="9"/>
      <c r="FRI723" s="9"/>
      <c r="FRJ723" s="9"/>
      <c r="FRK723" s="9"/>
      <c r="FRL723" s="9"/>
      <c r="FRM723" s="9"/>
      <c r="FRN723" s="9"/>
      <c r="FRO723" s="9"/>
      <c r="FRP723" s="9"/>
      <c r="FRQ723" s="9"/>
      <c r="FRR723" s="9"/>
      <c r="FRS723" s="9"/>
      <c r="FRT723" s="9"/>
      <c r="FRU723" s="9"/>
      <c r="FRV723" s="9"/>
      <c r="FRW723" s="9"/>
      <c r="FRX723" s="9"/>
      <c r="FRY723" s="9"/>
      <c r="FRZ723" s="9"/>
      <c r="FSA723" s="9"/>
      <c r="FSB723" s="9"/>
      <c r="FSC723" s="9"/>
      <c r="FSD723" s="9"/>
      <c r="FSE723" s="9"/>
      <c r="FSF723" s="9"/>
      <c r="FSG723" s="9"/>
      <c r="FSH723" s="9"/>
      <c r="FSI723" s="9"/>
      <c r="FSJ723" s="9"/>
      <c r="FSK723" s="9"/>
      <c r="FSL723" s="9"/>
      <c r="FSM723" s="9"/>
      <c r="FSN723" s="9"/>
      <c r="FSO723" s="9"/>
      <c r="FSP723" s="9"/>
      <c r="FSQ723" s="9"/>
      <c r="FSR723" s="9"/>
      <c r="FSS723" s="9"/>
      <c r="FST723" s="9"/>
      <c r="FSU723" s="9"/>
      <c r="FSV723" s="9"/>
      <c r="FSW723" s="9"/>
      <c r="FSX723" s="9"/>
      <c r="FSY723" s="9"/>
      <c r="FSZ723" s="9"/>
      <c r="FTA723" s="9"/>
      <c r="FTB723" s="9"/>
      <c r="FTC723" s="9"/>
      <c r="FTD723" s="9"/>
      <c r="FTE723" s="9"/>
      <c r="FTF723" s="9"/>
      <c r="FTG723" s="9"/>
      <c r="FTH723" s="9"/>
      <c r="FTI723" s="9"/>
      <c r="FTJ723" s="9"/>
      <c r="FTK723" s="9"/>
      <c r="FTL723" s="9"/>
      <c r="FTM723" s="9"/>
      <c r="FTN723" s="9"/>
      <c r="FTO723" s="9"/>
      <c r="FTP723" s="9"/>
      <c r="FTQ723" s="9"/>
      <c r="FTR723" s="9"/>
      <c r="FTS723" s="9"/>
      <c r="FTT723" s="9"/>
      <c r="FTU723" s="9"/>
      <c r="FTV723" s="9"/>
      <c r="FTW723" s="9"/>
      <c r="FTX723" s="9"/>
      <c r="FTY723" s="9"/>
      <c r="FTZ723" s="9"/>
      <c r="FUA723" s="9"/>
      <c r="FUB723" s="9"/>
      <c r="FUC723" s="9"/>
      <c r="FUD723" s="9"/>
      <c r="FUE723" s="9"/>
      <c r="FUF723" s="9"/>
      <c r="FUG723" s="9"/>
      <c r="FUH723" s="9"/>
      <c r="FUI723" s="9"/>
      <c r="FUJ723" s="9"/>
      <c r="FUK723" s="9"/>
      <c r="FUL723" s="9"/>
      <c r="FUM723" s="9"/>
      <c r="FUN723" s="9"/>
      <c r="FUO723" s="9"/>
      <c r="FUP723" s="9"/>
      <c r="FUQ723" s="9"/>
      <c r="FUR723" s="9"/>
      <c r="FUS723" s="9"/>
      <c r="FUT723" s="9"/>
      <c r="FUU723" s="9"/>
      <c r="FUV723" s="9"/>
      <c r="FUW723" s="9"/>
      <c r="FUX723" s="9"/>
      <c r="FUY723" s="9"/>
      <c r="FUZ723" s="9"/>
      <c r="FVA723" s="9"/>
      <c r="FVB723" s="9"/>
      <c r="FVC723" s="9"/>
      <c r="FVD723" s="9"/>
      <c r="FVE723" s="9"/>
      <c r="FVF723" s="9"/>
      <c r="FVG723" s="9"/>
      <c r="FVH723" s="9"/>
      <c r="FVI723" s="9"/>
      <c r="FVJ723" s="9"/>
      <c r="FVK723" s="9"/>
      <c r="FVL723" s="9"/>
      <c r="FVM723" s="9"/>
      <c r="FVN723" s="9"/>
      <c r="FVO723" s="9"/>
      <c r="FVP723" s="9"/>
      <c r="FVQ723" s="9"/>
      <c r="FVR723" s="9"/>
      <c r="FVS723" s="9"/>
      <c r="FVT723" s="9"/>
      <c r="FVU723" s="9"/>
      <c r="FVV723" s="9"/>
      <c r="FVW723" s="9"/>
      <c r="FVX723" s="9"/>
      <c r="FVY723" s="9"/>
      <c r="FVZ723" s="9"/>
      <c r="FWA723" s="9"/>
      <c r="FWB723" s="9"/>
      <c r="FWC723" s="9"/>
      <c r="FWD723" s="9"/>
      <c r="FWE723" s="9"/>
      <c r="FWF723" s="9"/>
      <c r="FWG723" s="9"/>
      <c r="FWH723" s="9"/>
      <c r="FWI723" s="9"/>
      <c r="FWJ723" s="9"/>
      <c r="FWK723" s="9"/>
      <c r="FWL723" s="9"/>
      <c r="FWM723" s="9"/>
      <c r="FWN723" s="9"/>
      <c r="FWO723" s="9"/>
      <c r="FWP723" s="9"/>
      <c r="FWQ723" s="9"/>
      <c r="FWR723" s="9"/>
      <c r="FWS723" s="9"/>
      <c r="FWT723" s="9"/>
      <c r="FWU723" s="9"/>
      <c r="FWV723" s="9"/>
      <c r="FWW723" s="9"/>
      <c r="FWX723" s="9"/>
      <c r="FWY723" s="9"/>
      <c r="FWZ723" s="9"/>
      <c r="FXA723" s="9"/>
      <c r="FXB723" s="9"/>
      <c r="FXC723" s="9"/>
      <c r="FXD723" s="9"/>
      <c r="FXE723" s="9"/>
      <c r="FXF723" s="9"/>
      <c r="FXG723" s="9"/>
      <c r="FXH723" s="9"/>
      <c r="FXI723" s="9"/>
      <c r="FXJ723" s="9"/>
      <c r="FXK723" s="9"/>
      <c r="FXL723" s="9"/>
      <c r="FXM723" s="9"/>
      <c r="FXN723" s="9"/>
      <c r="FXO723" s="9"/>
      <c r="FXP723" s="9"/>
      <c r="FXQ723" s="9"/>
      <c r="FXR723" s="9"/>
      <c r="FXS723" s="9"/>
      <c r="FXT723" s="9"/>
      <c r="FXU723" s="9"/>
      <c r="FXV723" s="9"/>
      <c r="FXW723" s="9"/>
      <c r="FXX723" s="9"/>
      <c r="FXY723" s="9"/>
      <c r="FXZ723" s="9"/>
      <c r="FYA723" s="9"/>
      <c r="FYB723" s="9"/>
      <c r="FYC723" s="9"/>
      <c r="FYD723" s="9"/>
      <c r="FYE723" s="9"/>
      <c r="FYF723" s="9"/>
      <c r="FYG723" s="9"/>
      <c r="FYH723" s="9"/>
      <c r="FYI723" s="9"/>
      <c r="FYJ723" s="9"/>
      <c r="FYK723" s="9"/>
      <c r="FYL723" s="9"/>
      <c r="FYM723" s="9"/>
      <c r="FYN723" s="9"/>
      <c r="FYO723" s="9"/>
      <c r="FYP723" s="9"/>
      <c r="FYQ723" s="9"/>
      <c r="FYR723" s="9"/>
      <c r="FYS723" s="9"/>
      <c r="FYT723" s="9"/>
      <c r="FYU723" s="9"/>
      <c r="FYV723" s="9"/>
      <c r="FYW723" s="9"/>
      <c r="FYX723" s="9"/>
      <c r="FYY723" s="9"/>
      <c r="FYZ723" s="9"/>
      <c r="FZA723" s="9"/>
      <c r="FZB723" s="9"/>
      <c r="FZC723" s="9"/>
      <c r="FZD723" s="9"/>
      <c r="FZE723" s="9"/>
      <c r="FZF723" s="9"/>
      <c r="FZG723" s="9"/>
      <c r="FZH723" s="9"/>
      <c r="FZI723" s="9"/>
      <c r="FZJ723" s="9"/>
      <c r="FZK723" s="9"/>
      <c r="FZL723" s="9"/>
      <c r="FZM723" s="9"/>
      <c r="FZN723" s="9"/>
      <c r="FZO723" s="9"/>
      <c r="FZP723" s="9"/>
      <c r="FZQ723" s="9"/>
      <c r="FZR723" s="9"/>
      <c r="FZS723" s="9"/>
      <c r="FZT723" s="9"/>
      <c r="FZU723" s="9"/>
      <c r="FZV723" s="9"/>
      <c r="FZW723" s="9"/>
      <c r="FZX723" s="9"/>
      <c r="FZY723" s="9"/>
      <c r="FZZ723" s="9"/>
      <c r="GAA723" s="9"/>
      <c r="GAB723" s="9"/>
      <c r="GAC723" s="9"/>
      <c r="GAD723" s="9"/>
      <c r="GAE723" s="9"/>
      <c r="GAF723" s="9"/>
      <c r="GAG723" s="9"/>
      <c r="GAH723" s="9"/>
      <c r="GAI723" s="9"/>
      <c r="GAJ723" s="9"/>
      <c r="GAK723" s="9"/>
      <c r="GAL723" s="9"/>
      <c r="GAM723" s="9"/>
      <c r="GAN723" s="9"/>
      <c r="GAO723" s="9"/>
      <c r="GAP723" s="9"/>
      <c r="GAQ723" s="9"/>
      <c r="GAR723" s="9"/>
      <c r="GAS723" s="9"/>
      <c r="GAT723" s="9"/>
      <c r="GAU723" s="9"/>
      <c r="GAV723" s="9"/>
      <c r="GAW723" s="9"/>
      <c r="GAX723" s="9"/>
      <c r="GAY723" s="9"/>
      <c r="GAZ723" s="9"/>
      <c r="GBA723" s="9"/>
      <c r="GBB723" s="9"/>
      <c r="GBC723" s="9"/>
      <c r="GBD723" s="9"/>
      <c r="GBE723" s="9"/>
      <c r="GBF723" s="9"/>
      <c r="GBG723" s="9"/>
      <c r="GBH723" s="9"/>
      <c r="GBI723" s="9"/>
      <c r="GBJ723" s="9"/>
      <c r="GBK723" s="9"/>
      <c r="GBL723" s="9"/>
      <c r="GBM723" s="9"/>
      <c r="GBN723" s="9"/>
      <c r="GBO723" s="9"/>
      <c r="GBP723" s="9"/>
      <c r="GBQ723" s="9"/>
      <c r="GBR723" s="9"/>
      <c r="GBS723" s="9"/>
      <c r="GBT723" s="9"/>
      <c r="GBU723" s="9"/>
      <c r="GBV723" s="9"/>
      <c r="GBW723" s="9"/>
      <c r="GBX723" s="9"/>
      <c r="GBY723" s="9"/>
      <c r="GBZ723" s="9"/>
      <c r="GCA723" s="9"/>
      <c r="GCB723" s="9"/>
      <c r="GCC723" s="9"/>
      <c r="GCD723" s="9"/>
      <c r="GCE723" s="9"/>
      <c r="GCF723" s="9"/>
      <c r="GCG723" s="9"/>
      <c r="GCH723" s="9"/>
      <c r="GCI723" s="9"/>
      <c r="GCJ723" s="9"/>
      <c r="GCK723" s="9"/>
      <c r="GCL723" s="9"/>
      <c r="GCM723" s="9"/>
      <c r="GCN723" s="9"/>
      <c r="GCO723" s="9"/>
      <c r="GCP723" s="9"/>
      <c r="GCQ723" s="9"/>
      <c r="GCR723" s="9"/>
      <c r="GCS723" s="9"/>
      <c r="GCT723" s="9"/>
      <c r="GCU723" s="9"/>
      <c r="GCV723" s="9"/>
      <c r="GCW723" s="9"/>
      <c r="GCX723" s="9"/>
      <c r="GCY723" s="9"/>
      <c r="GCZ723" s="9"/>
      <c r="GDA723" s="9"/>
      <c r="GDB723" s="9"/>
      <c r="GDC723" s="9"/>
      <c r="GDD723" s="9"/>
      <c r="GDE723" s="9"/>
      <c r="GDF723" s="9"/>
      <c r="GDG723" s="9"/>
      <c r="GDH723" s="9"/>
      <c r="GDI723" s="9"/>
      <c r="GDJ723" s="9"/>
      <c r="GDK723" s="9"/>
      <c r="GDL723" s="9"/>
      <c r="GDM723" s="9"/>
      <c r="GDN723" s="9"/>
      <c r="GDO723" s="9"/>
      <c r="GDP723" s="9"/>
      <c r="GDQ723" s="9"/>
      <c r="GDR723" s="9"/>
      <c r="GDS723" s="9"/>
      <c r="GDT723" s="9"/>
      <c r="GDU723" s="9"/>
      <c r="GDV723" s="9"/>
      <c r="GDW723" s="9"/>
      <c r="GDX723" s="9"/>
    </row>
    <row r="724" spans="1:4860" s="10" customFormat="1" x14ac:dyDescent="0.25">
      <c r="A724" s="38">
        <v>718</v>
      </c>
      <c r="B724" s="19" t="s">
        <v>819</v>
      </c>
      <c r="C724" s="19" t="s">
        <v>860</v>
      </c>
      <c r="D724" s="19" t="s">
        <v>316</v>
      </c>
      <c r="E724" s="19" t="s">
        <v>170</v>
      </c>
      <c r="F724" s="20" t="s">
        <v>867</v>
      </c>
      <c r="G724" s="21">
        <v>23000</v>
      </c>
      <c r="H724" s="19">
        <v>0</v>
      </c>
      <c r="I724" s="22">
        <v>25</v>
      </c>
      <c r="J724" s="49">
        <v>660.1</v>
      </c>
      <c r="K724" s="43">
        <f t="shared" si="110"/>
        <v>1632.9999999999998</v>
      </c>
      <c r="L724" s="32">
        <f t="shared" si="111"/>
        <v>253.00000000000003</v>
      </c>
      <c r="M724" s="48">
        <v>699.2</v>
      </c>
      <c r="N724" s="22">
        <f t="shared" si="112"/>
        <v>1630.7</v>
      </c>
      <c r="O724" s="22"/>
      <c r="P724" s="22">
        <f t="shared" si="113"/>
        <v>1359.3000000000002</v>
      </c>
      <c r="Q724" s="22">
        <f t="shared" si="114"/>
        <v>1384.3000000000002</v>
      </c>
      <c r="R724" s="22">
        <f t="shared" si="115"/>
        <v>3516.7</v>
      </c>
      <c r="S724" s="22">
        <f t="shared" si="109"/>
        <v>21615.7</v>
      </c>
      <c r="T724" s="33" t="s">
        <v>41</v>
      </c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 s="9"/>
      <c r="US724" s="9"/>
      <c r="UT724" s="9"/>
      <c r="UU724" s="9"/>
      <c r="UV724" s="9"/>
      <c r="UW724" s="9"/>
      <c r="UX724" s="9"/>
      <c r="UY724" s="9"/>
      <c r="UZ724" s="9"/>
      <c r="VA724" s="9"/>
      <c r="VB724" s="9"/>
      <c r="VC724" s="9"/>
      <c r="VD724" s="9"/>
      <c r="VE724" s="9"/>
      <c r="VF724" s="9"/>
      <c r="VG724" s="9"/>
      <c r="VH724" s="9"/>
      <c r="VI724" s="9"/>
      <c r="VJ724" s="9"/>
      <c r="VK724" s="9"/>
      <c r="VL724" s="9"/>
      <c r="VM724" s="9"/>
      <c r="VN724" s="9"/>
      <c r="VO724" s="9"/>
      <c r="VP724" s="9"/>
      <c r="VQ724" s="9"/>
      <c r="VR724" s="9"/>
      <c r="VS724" s="9"/>
      <c r="VT724" s="9"/>
      <c r="VU724" s="9"/>
      <c r="VV724" s="9"/>
      <c r="VW724" s="9"/>
      <c r="VX724" s="9"/>
      <c r="VY724" s="9"/>
      <c r="VZ724" s="9"/>
      <c r="WA724" s="9"/>
      <c r="WB724" s="9"/>
      <c r="WC724" s="9"/>
      <c r="WD724" s="9"/>
      <c r="WE724" s="9"/>
      <c r="WF724" s="9"/>
      <c r="WG724" s="9"/>
      <c r="WH724" s="9"/>
      <c r="WI724" s="9"/>
      <c r="WJ724" s="9"/>
      <c r="WK724" s="9"/>
      <c r="WL724" s="9"/>
      <c r="WM724" s="9"/>
      <c r="WN724" s="9"/>
      <c r="WO724" s="9"/>
      <c r="WP724" s="9"/>
      <c r="WQ724" s="9"/>
      <c r="WR724" s="9"/>
      <c r="WS724" s="9"/>
      <c r="WT724" s="9"/>
      <c r="WU724" s="9"/>
      <c r="WV724" s="9"/>
      <c r="WW724" s="9"/>
      <c r="WX724" s="9"/>
      <c r="WY724" s="9"/>
      <c r="WZ724" s="9"/>
      <c r="XA724" s="9"/>
      <c r="XB724" s="9"/>
      <c r="XC724" s="9"/>
      <c r="XD724" s="9"/>
      <c r="XE724" s="9"/>
      <c r="XF724" s="9"/>
      <c r="XG724" s="9"/>
      <c r="XH724" s="9"/>
      <c r="XI724" s="9"/>
      <c r="XJ724" s="9"/>
      <c r="XK724" s="9"/>
      <c r="XL724" s="9"/>
      <c r="XM724" s="9"/>
      <c r="XN724" s="9"/>
      <c r="XO724" s="9"/>
      <c r="XP724" s="9"/>
      <c r="XQ724" s="9"/>
      <c r="XR724" s="9"/>
      <c r="XS724" s="9"/>
      <c r="XT724" s="9"/>
      <c r="XU724" s="9"/>
      <c r="XV724" s="9"/>
      <c r="XW724" s="9"/>
      <c r="XX724" s="9"/>
      <c r="XY724" s="9"/>
      <c r="XZ724" s="9"/>
      <c r="YA724" s="9"/>
      <c r="YB724" s="9"/>
      <c r="YC724" s="9"/>
      <c r="YD724" s="9"/>
      <c r="YE724" s="9"/>
      <c r="YF724" s="9"/>
      <c r="YG724" s="9"/>
      <c r="YH724" s="9"/>
      <c r="YI724" s="9"/>
      <c r="YJ724" s="9"/>
      <c r="YK724" s="9"/>
      <c r="YL724" s="9"/>
      <c r="YM724" s="9"/>
      <c r="YN724" s="9"/>
      <c r="YO724" s="9"/>
      <c r="YP724" s="9"/>
      <c r="YQ724" s="9"/>
      <c r="YR724" s="9"/>
      <c r="YS724" s="9"/>
      <c r="YT724" s="9"/>
      <c r="YU724" s="9"/>
      <c r="YV724" s="9"/>
      <c r="YW724" s="9"/>
      <c r="YX724" s="9"/>
      <c r="YY724" s="9"/>
      <c r="YZ724" s="9"/>
      <c r="ZA724" s="9"/>
      <c r="ZB724" s="9"/>
      <c r="ZC724" s="9"/>
      <c r="ZD724" s="9"/>
      <c r="ZE724" s="9"/>
      <c r="ZF724" s="9"/>
      <c r="ZG724" s="9"/>
      <c r="ZH724" s="9"/>
      <c r="ZI724" s="9"/>
      <c r="ZJ724" s="9"/>
      <c r="ZK724" s="9"/>
      <c r="ZL724" s="9"/>
      <c r="ZM724" s="9"/>
      <c r="ZN724" s="9"/>
      <c r="ZO724" s="9"/>
      <c r="ZP724" s="9"/>
      <c r="ZQ724" s="9"/>
      <c r="ZR724" s="9"/>
      <c r="ZS724" s="9"/>
      <c r="ZT724" s="9"/>
      <c r="ZU724" s="9"/>
      <c r="ZV724" s="9"/>
      <c r="ZW724" s="9"/>
      <c r="ZX724" s="9"/>
      <c r="ZY724" s="9"/>
      <c r="ZZ724" s="9"/>
      <c r="AAA724" s="9"/>
      <c r="AAB724" s="9"/>
      <c r="AAC724" s="9"/>
      <c r="AAD724" s="9"/>
      <c r="AAE724" s="9"/>
      <c r="AAF724" s="9"/>
      <c r="AAG724" s="9"/>
      <c r="AAH724" s="9"/>
      <c r="AAI724" s="9"/>
      <c r="AAJ724" s="9"/>
      <c r="AAK724" s="9"/>
      <c r="AAL724" s="9"/>
      <c r="AAM724" s="9"/>
      <c r="AAN724" s="9"/>
      <c r="AAO724" s="9"/>
      <c r="AAP724" s="9"/>
      <c r="AAQ724" s="9"/>
      <c r="AAR724" s="9"/>
      <c r="AAS724" s="9"/>
      <c r="AAT724" s="9"/>
      <c r="AAU724" s="9"/>
      <c r="AAV724" s="9"/>
      <c r="AAW724" s="9"/>
      <c r="AAX724" s="9"/>
      <c r="AAY724" s="9"/>
      <c r="AAZ724" s="9"/>
      <c r="ABA724" s="9"/>
      <c r="ABB724" s="9"/>
      <c r="ABC724" s="9"/>
      <c r="ABD724" s="9"/>
      <c r="ABE724" s="9"/>
      <c r="ABF724" s="9"/>
      <c r="ABG724" s="9"/>
      <c r="ABH724" s="9"/>
      <c r="ABI724" s="9"/>
      <c r="ABJ724" s="9"/>
      <c r="ABK724" s="9"/>
      <c r="ABL724" s="9"/>
      <c r="ABM724" s="9"/>
      <c r="ABN724" s="9"/>
      <c r="ABO724" s="9"/>
      <c r="ABP724" s="9"/>
      <c r="ABQ724" s="9"/>
      <c r="ABR724" s="9"/>
      <c r="ABS724" s="9"/>
      <c r="ABT724" s="9"/>
      <c r="ABU724" s="9"/>
      <c r="ABV724" s="9"/>
      <c r="ABW724" s="9"/>
      <c r="ABX724" s="9"/>
      <c r="ABY724" s="9"/>
      <c r="ABZ724" s="9"/>
      <c r="ACA724" s="9"/>
      <c r="ACB724" s="9"/>
      <c r="ACC724" s="9"/>
      <c r="ACD724" s="9"/>
      <c r="ACE724" s="9"/>
      <c r="ACF724" s="9"/>
      <c r="ACG724" s="9"/>
      <c r="ACH724" s="9"/>
      <c r="ACI724" s="9"/>
      <c r="ACJ724" s="9"/>
      <c r="ACK724" s="9"/>
      <c r="ACL724" s="9"/>
      <c r="ACM724" s="9"/>
      <c r="ACN724" s="9"/>
      <c r="ACO724" s="9"/>
      <c r="ACP724" s="9"/>
      <c r="ACQ724" s="9"/>
      <c r="ACR724" s="9"/>
      <c r="ACS724" s="9"/>
      <c r="ACT724" s="9"/>
      <c r="ACU724" s="9"/>
      <c r="ACV724" s="9"/>
      <c r="ACW724" s="9"/>
      <c r="ACX724" s="9"/>
      <c r="ACY724" s="9"/>
      <c r="ACZ724" s="9"/>
      <c r="ADA724" s="9"/>
      <c r="ADB724" s="9"/>
      <c r="ADC724" s="9"/>
      <c r="ADD724" s="9"/>
      <c r="ADE724" s="9"/>
      <c r="ADF724" s="9"/>
      <c r="ADG724" s="9"/>
      <c r="ADH724" s="9"/>
      <c r="ADI724" s="9"/>
      <c r="ADJ724" s="9"/>
      <c r="ADK724" s="9"/>
      <c r="ADL724" s="9"/>
      <c r="ADM724" s="9"/>
      <c r="ADN724" s="9"/>
      <c r="ADO724" s="9"/>
      <c r="ADP724" s="9"/>
      <c r="ADQ724" s="9"/>
      <c r="ADR724" s="9"/>
      <c r="ADS724" s="9"/>
      <c r="ADT724" s="9"/>
      <c r="ADU724" s="9"/>
      <c r="ADV724" s="9"/>
      <c r="ADW724" s="9"/>
      <c r="ADX724" s="9"/>
      <c r="ADY724" s="9"/>
      <c r="ADZ724" s="9"/>
      <c r="AEA724" s="9"/>
      <c r="AEB724" s="9"/>
      <c r="AEC724" s="9"/>
      <c r="AED724" s="9"/>
      <c r="AEE724" s="9"/>
      <c r="AEF724" s="9"/>
      <c r="AEG724" s="9"/>
      <c r="AEH724" s="9"/>
      <c r="AEI724" s="9"/>
      <c r="AEJ724" s="9"/>
      <c r="AEK724" s="9"/>
      <c r="AEL724" s="9"/>
      <c r="AEM724" s="9"/>
      <c r="AEN724" s="9"/>
      <c r="AEO724" s="9"/>
      <c r="AEP724" s="9"/>
      <c r="AEQ724" s="9"/>
      <c r="AER724" s="9"/>
      <c r="AES724" s="9"/>
      <c r="AET724" s="9"/>
      <c r="AEU724" s="9"/>
      <c r="AEV724" s="9"/>
      <c r="AEW724" s="9"/>
      <c r="AEX724" s="9"/>
      <c r="AEY724" s="9"/>
      <c r="AEZ724" s="9"/>
      <c r="AFA724" s="9"/>
      <c r="AFB724" s="9"/>
      <c r="AFC724" s="9"/>
      <c r="AFD724" s="9"/>
      <c r="AFE724" s="9"/>
      <c r="AFF724" s="9"/>
      <c r="AFG724" s="9"/>
      <c r="AFH724" s="9"/>
      <c r="AFI724" s="9"/>
      <c r="AFJ724" s="9"/>
      <c r="AFK724" s="9"/>
      <c r="AFL724" s="9"/>
      <c r="AFM724" s="9"/>
      <c r="AFN724" s="9"/>
      <c r="AFO724" s="9"/>
      <c r="AFP724" s="9"/>
      <c r="AFQ724" s="9"/>
      <c r="AFR724" s="9"/>
      <c r="AFS724" s="9"/>
      <c r="AFT724" s="9"/>
      <c r="AFU724" s="9"/>
      <c r="AFV724" s="9"/>
      <c r="AFW724" s="9"/>
      <c r="AFX724" s="9"/>
      <c r="AFY724" s="9"/>
      <c r="AFZ724" s="9"/>
      <c r="AGA724" s="9"/>
      <c r="AGB724" s="9"/>
      <c r="AGC724" s="9"/>
      <c r="AGD724" s="9"/>
      <c r="AGE724" s="9"/>
      <c r="AGF724" s="9"/>
      <c r="AGG724" s="9"/>
      <c r="AGH724" s="9"/>
      <c r="AGI724" s="9"/>
      <c r="AGJ724" s="9"/>
      <c r="AGK724" s="9"/>
      <c r="AGL724" s="9"/>
      <c r="AGM724" s="9"/>
      <c r="AGN724" s="9"/>
      <c r="AGO724" s="9"/>
      <c r="AGP724" s="9"/>
      <c r="AGQ724" s="9"/>
      <c r="AGR724" s="9"/>
      <c r="AGS724" s="9"/>
      <c r="AGT724" s="9"/>
      <c r="AGU724" s="9"/>
      <c r="AGV724" s="9"/>
      <c r="AGW724" s="9"/>
      <c r="AGX724" s="9"/>
      <c r="AGY724" s="9"/>
      <c r="AGZ724" s="9"/>
      <c r="AHA724" s="9"/>
      <c r="AHB724" s="9"/>
      <c r="AHC724" s="9"/>
      <c r="AHD724" s="9"/>
      <c r="AHE724" s="9"/>
      <c r="AHF724" s="9"/>
      <c r="AHG724" s="9"/>
      <c r="AHH724" s="9"/>
      <c r="AHI724" s="9"/>
      <c r="AHJ724" s="9"/>
      <c r="AHK724" s="9"/>
      <c r="AHL724" s="9"/>
      <c r="AHM724" s="9"/>
      <c r="AHN724" s="9"/>
      <c r="AHO724" s="9"/>
      <c r="AHP724" s="9"/>
      <c r="AHQ724" s="9"/>
      <c r="AHR724" s="9"/>
      <c r="AHS724" s="9"/>
      <c r="AHT724" s="9"/>
      <c r="AHU724" s="9"/>
      <c r="AHV724" s="9"/>
      <c r="AHW724" s="9"/>
      <c r="AHX724" s="9"/>
      <c r="AHY724" s="9"/>
      <c r="AHZ724" s="9"/>
      <c r="AIA724" s="9"/>
      <c r="AIB724" s="9"/>
      <c r="AIC724" s="9"/>
      <c r="AID724" s="9"/>
      <c r="AIE724" s="9"/>
      <c r="AIF724" s="9"/>
      <c r="AIG724" s="9"/>
      <c r="AIH724" s="9"/>
      <c r="AII724" s="9"/>
      <c r="AIJ724" s="9"/>
      <c r="AIK724" s="9"/>
      <c r="AIL724" s="9"/>
      <c r="AIM724" s="9"/>
      <c r="AIN724" s="9"/>
      <c r="AIO724" s="9"/>
      <c r="AIP724" s="9"/>
      <c r="AIQ724" s="9"/>
      <c r="AIR724" s="9"/>
      <c r="AIS724" s="9"/>
      <c r="AIT724" s="9"/>
      <c r="AIU724" s="9"/>
      <c r="AIV724" s="9"/>
      <c r="AIW724" s="9"/>
      <c r="AIX724" s="9"/>
      <c r="AIY724" s="9"/>
      <c r="AIZ724" s="9"/>
      <c r="AJA724" s="9"/>
      <c r="AJB724" s="9"/>
      <c r="AJC724" s="9"/>
      <c r="AJD724" s="9"/>
      <c r="AJE724" s="9"/>
      <c r="AJF724" s="9"/>
      <c r="AJG724" s="9"/>
      <c r="AJH724" s="9"/>
      <c r="AJI724" s="9"/>
      <c r="AJJ724" s="9"/>
      <c r="AJK724" s="9"/>
      <c r="AJL724" s="9"/>
      <c r="AJM724" s="9"/>
      <c r="AJN724" s="9"/>
      <c r="AJO724" s="9"/>
      <c r="AJP724" s="9"/>
      <c r="AJQ724" s="9"/>
      <c r="AJR724" s="9"/>
      <c r="AJS724" s="9"/>
      <c r="AJT724" s="9"/>
      <c r="AJU724" s="9"/>
      <c r="AJV724" s="9"/>
      <c r="AJW724" s="9"/>
      <c r="AJX724" s="9"/>
      <c r="AJY724" s="9"/>
      <c r="AJZ724" s="9"/>
      <c r="AKA724" s="9"/>
      <c r="AKB724" s="9"/>
      <c r="AKC724" s="9"/>
      <c r="AKD724" s="9"/>
      <c r="AKE724" s="9"/>
      <c r="AKF724" s="9"/>
      <c r="AKG724" s="9"/>
      <c r="AKH724" s="9"/>
      <c r="AKI724" s="9"/>
      <c r="AKJ724" s="9"/>
      <c r="AKK724" s="9"/>
      <c r="AKL724" s="9"/>
      <c r="AKM724" s="9"/>
      <c r="AKN724" s="9"/>
      <c r="AKO724" s="9"/>
      <c r="AKP724" s="9"/>
      <c r="AKQ724" s="9"/>
      <c r="AKR724" s="9"/>
      <c r="AKS724" s="9"/>
      <c r="AKT724" s="9"/>
      <c r="AKU724" s="9"/>
      <c r="AKV724" s="9"/>
      <c r="AKW724" s="9"/>
      <c r="AKX724" s="9"/>
      <c r="AKY724" s="9"/>
      <c r="AKZ724" s="9"/>
      <c r="ALA724" s="9"/>
      <c r="ALB724" s="9"/>
      <c r="ALC724" s="9"/>
      <c r="ALD724" s="9"/>
      <c r="ALE724" s="9"/>
      <c r="ALF724" s="9"/>
      <c r="ALG724" s="9"/>
      <c r="ALH724" s="9"/>
      <c r="ALI724" s="9"/>
      <c r="ALJ724" s="9"/>
      <c r="ALK724" s="9"/>
      <c r="ALL724" s="9"/>
      <c r="ALM724" s="9"/>
      <c r="ALN724" s="9"/>
      <c r="ALO724" s="9"/>
      <c r="ALP724" s="9"/>
      <c r="ALQ724" s="9"/>
      <c r="ALR724" s="9"/>
      <c r="ALS724" s="9"/>
      <c r="ALT724" s="9"/>
      <c r="ALU724" s="9"/>
      <c r="ALV724" s="9"/>
      <c r="ALW724" s="9"/>
      <c r="ALX724" s="9"/>
      <c r="ALY724" s="9"/>
      <c r="ALZ724" s="9"/>
      <c r="AMA724" s="9"/>
      <c r="AMB724" s="9"/>
      <c r="AMC724" s="9"/>
      <c r="AMD724" s="9"/>
      <c r="AME724" s="9"/>
      <c r="AMF724" s="9"/>
      <c r="AMG724" s="9"/>
      <c r="AMH724" s="9"/>
      <c r="AMI724" s="9"/>
      <c r="AMJ724" s="9"/>
      <c r="AMK724" s="9"/>
      <c r="AML724" s="9"/>
      <c r="AMM724" s="9"/>
      <c r="AMN724" s="9"/>
      <c r="AMO724" s="9"/>
      <c r="AMP724" s="9"/>
      <c r="AMQ724" s="9"/>
      <c r="AMR724" s="9"/>
      <c r="AMS724" s="9"/>
      <c r="AMT724" s="9"/>
      <c r="AMU724" s="9"/>
      <c r="AMV724" s="9"/>
      <c r="AMW724" s="9"/>
      <c r="AMX724" s="9"/>
      <c r="AMY724" s="9"/>
      <c r="AMZ724" s="9"/>
      <c r="ANA724" s="9"/>
      <c r="ANB724" s="9"/>
      <c r="ANC724" s="9"/>
      <c r="AND724" s="9"/>
      <c r="ANE724" s="9"/>
      <c r="ANF724" s="9"/>
      <c r="ANG724" s="9"/>
      <c r="ANH724" s="9"/>
      <c r="ANI724" s="9"/>
      <c r="ANJ724" s="9"/>
      <c r="ANK724" s="9"/>
      <c r="ANL724" s="9"/>
      <c r="ANM724" s="9"/>
      <c r="ANN724" s="9"/>
      <c r="ANO724" s="9"/>
      <c r="ANP724" s="9"/>
      <c r="ANQ724" s="9"/>
      <c r="ANR724" s="9"/>
      <c r="ANS724" s="9"/>
      <c r="ANT724" s="9"/>
      <c r="ANU724" s="9"/>
      <c r="ANV724" s="9"/>
      <c r="ANW724" s="9"/>
      <c r="ANX724" s="9"/>
      <c r="ANY724" s="9"/>
      <c r="ANZ724" s="9"/>
      <c r="AOA724" s="9"/>
      <c r="AOB724" s="9"/>
      <c r="AOC724" s="9"/>
      <c r="AOD724" s="9"/>
      <c r="AOE724" s="9"/>
      <c r="AOF724" s="9"/>
      <c r="AOG724" s="9"/>
      <c r="AOH724" s="9"/>
      <c r="AOI724" s="9"/>
      <c r="AOJ724" s="9"/>
      <c r="AOK724" s="9"/>
      <c r="AOL724" s="9"/>
      <c r="AOM724" s="9"/>
      <c r="AON724" s="9"/>
      <c r="AOO724" s="9"/>
      <c r="AOP724" s="9"/>
      <c r="AOQ724" s="9"/>
      <c r="AOR724" s="9"/>
      <c r="AOS724" s="9"/>
      <c r="AOT724" s="9"/>
      <c r="AOU724" s="9"/>
      <c r="AOV724" s="9"/>
      <c r="AOW724" s="9"/>
      <c r="AOX724" s="9"/>
      <c r="AOY724" s="9"/>
      <c r="AOZ724" s="9"/>
      <c r="APA724" s="9"/>
      <c r="APB724" s="9"/>
      <c r="APC724" s="9"/>
      <c r="APD724" s="9"/>
      <c r="APE724" s="9"/>
      <c r="APF724" s="9"/>
      <c r="APG724" s="9"/>
      <c r="APH724" s="9"/>
      <c r="API724" s="9"/>
      <c r="APJ724" s="9"/>
      <c r="APK724" s="9"/>
      <c r="APL724" s="9"/>
      <c r="APM724" s="9"/>
      <c r="APN724" s="9"/>
      <c r="APO724" s="9"/>
      <c r="APP724" s="9"/>
      <c r="APQ724" s="9"/>
      <c r="APR724" s="9"/>
      <c r="APS724" s="9"/>
      <c r="APT724" s="9"/>
      <c r="APU724" s="9"/>
      <c r="APV724" s="9"/>
      <c r="APW724" s="9"/>
      <c r="APX724" s="9"/>
      <c r="APY724" s="9"/>
      <c r="APZ724" s="9"/>
      <c r="AQA724" s="9"/>
      <c r="AQB724" s="9"/>
      <c r="AQC724" s="9"/>
      <c r="AQD724" s="9"/>
      <c r="AQE724" s="9"/>
      <c r="AQF724" s="9"/>
      <c r="AQG724" s="9"/>
      <c r="AQH724" s="9"/>
      <c r="AQI724" s="9"/>
      <c r="AQJ724" s="9"/>
      <c r="AQK724" s="9"/>
      <c r="AQL724" s="9"/>
      <c r="AQM724" s="9"/>
      <c r="AQN724" s="9"/>
      <c r="AQO724" s="9"/>
      <c r="AQP724" s="9"/>
      <c r="AQQ724" s="9"/>
      <c r="AQR724" s="9"/>
      <c r="AQS724" s="9"/>
      <c r="AQT724" s="9"/>
      <c r="AQU724" s="9"/>
      <c r="AQV724" s="9"/>
      <c r="AQW724" s="9"/>
      <c r="AQX724" s="9"/>
      <c r="AQY724" s="9"/>
      <c r="AQZ724" s="9"/>
      <c r="ARA724" s="9"/>
      <c r="ARB724" s="9"/>
      <c r="ARC724" s="9"/>
      <c r="ARD724" s="9"/>
      <c r="ARE724" s="9"/>
      <c r="ARF724" s="9"/>
      <c r="ARG724" s="9"/>
      <c r="ARH724" s="9"/>
      <c r="ARI724" s="9"/>
      <c r="ARJ724" s="9"/>
      <c r="ARK724" s="9"/>
      <c r="ARL724" s="9"/>
      <c r="ARM724" s="9"/>
      <c r="ARN724" s="9"/>
      <c r="ARO724" s="9"/>
      <c r="ARP724" s="9"/>
      <c r="ARQ724" s="9"/>
      <c r="ARR724" s="9"/>
      <c r="ARS724" s="9"/>
      <c r="ART724" s="9"/>
      <c r="ARU724" s="9"/>
      <c r="ARV724" s="9"/>
      <c r="ARW724" s="9"/>
      <c r="ARX724" s="9"/>
      <c r="ARY724" s="9"/>
      <c r="ARZ724" s="9"/>
      <c r="ASA724" s="9"/>
      <c r="ASB724" s="9"/>
      <c r="ASC724" s="9"/>
      <c r="ASD724" s="9"/>
      <c r="ASE724" s="9"/>
      <c r="ASF724" s="9"/>
      <c r="ASG724" s="9"/>
      <c r="ASH724" s="9"/>
      <c r="ASI724" s="9"/>
      <c r="ASJ724" s="9"/>
      <c r="ASK724" s="9"/>
      <c r="ASL724" s="9"/>
      <c r="ASM724" s="9"/>
      <c r="ASN724" s="9"/>
      <c r="ASO724" s="9"/>
      <c r="ASP724" s="9"/>
      <c r="ASQ724" s="9"/>
      <c r="ASR724" s="9"/>
      <c r="ASS724" s="9"/>
      <c r="AST724" s="9"/>
      <c r="ASU724" s="9"/>
      <c r="ASV724" s="9"/>
      <c r="ASW724" s="9"/>
      <c r="ASX724" s="9"/>
      <c r="ASY724" s="9"/>
      <c r="ASZ724" s="9"/>
      <c r="ATA724" s="9"/>
      <c r="ATB724" s="9"/>
      <c r="ATC724" s="9"/>
      <c r="ATD724" s="9"/>
      <c r="ATE724" s="9"/>
      <c r="ATF724" s="9"/>
      <c r="ATG724" s="9"/>
      <c r="ATH724" s="9"/>
      <c r="ATI724" s="9"/>
      <c r="ATJ724" s="9"/>
      <c r="ATK724" s="9"/>
      <c r="ATL724" s="9"/>
      <c r="ATM724" s="9"/>
      <c r="ATN724" s="9"/>
      <c r="ATO724" s="9"/>
      <c r="ATP724" s="9"/>
      <c r="ATQ724" s="9"/>
      <c r="ATR724" s="9"/>
      <c r="ATS724" s="9"/>
      <c r="ATT724" s="9"/>
      <c r="ATU724" s="9"/>
      <c r="ATV724" s="9"/>
      <c r="ATW724" s="9"/>
      <c r="ATX724" s="9"/>
      <c r="ATY724" s="9"/>
      <c r="ATZ724" s="9"/>
      <c r="AUA724" s="9"/>
      <c r="AUB724" s="9"/>
      <c r="AUC724" s="9"/>
      <c r="AUD724" s="9"/>
      <c r="AUE724" s="9"/>
      <c r="AUF724" s="9"/>
      <c r="AUG724" s="9"/>
      <c r="AUH724" s="9"/>
      <c r="AUI724" s="9"/>
      <c r="AUJ724" s="9"/>
      <c r="AUK724" s="9"/>
      <c r="AUL724" s="9"/>
      <c r="AUM724" s="9"/>
      <c r="AUN724" s="9"/>
      <c r="AUO724" s="9"/>
      <c r="AUP724" s="9"/>
      <c r="AUQ724" s="9"/>
      <c r="AUR724" s="9"/>
      <c r="AUS724" s="9"/>
      <c r="AUT724" s="9"/>
      <c r="AUU724" s="9"/>
      <c r="AUV724" s="9"/>
      <c r="AUW724" s="9"/>
      <c r="AUX724" s="9"/>
      <c r="AUY724" s="9"/>
      <c r="AUZ724" s="9"/>
      <c r="AVA724" s="9"/>
      <c r="AVB724" s="9"/>
      <c r="AVC724" s="9"/>
      <c r="AVD724" s="9"/>
      <c r="AVE724" s="9"/>
      <c r="AVF724" s="9"/>
      <c r="AVG724" s="9"/>
      <c r="AVH724" s="9"/>
      <c r="AVI724" s="9"/>
      <c r="AVJ724" s="9"/>
      <c r="AVK724" s="9"/>
      <c r="AVL724" s="9"/>
      <c r="AVM724" s="9"/>
      <c r="AVN724" s="9"/>
      <c r="AVO724" s="9"/>
      <c r="AVP724" s="9"/>
      <c r="AVQ724" s="9"/>
      <c r="AVR724" s="9"/>
      <c r="AVS724" s="9"/>
      <c r="AVT724" s="9"/>
      <c r="AVU724" s="9"/>
      <c r="AVV724" s="9"/>
      <c r="AVW724" s="9"/>
      <c r="AVX724" s="9"/>
      <c r="AVY724" s="9"/>
      <c r="AVZ724" s="9"/>
      <c r="AWA724" s="9"/>
      <c r="AWB724" s="9"/>
      <c r="AWC724" s="9"/>
      <c r="AWD724" s="9"/>
      <c r="AWE724" s="9"/>
      <c r="AWF724" s="9"/>
      <c r="AWG724" s="9"/>
      <c r="AWH724" s="9"/>
      <c r="AWI724" s="9"/>
      <c r="AWJ724" s="9"/>
      <c r="AWK724" s="9"/>
      <c r="AWL724" s="9"/>
      <c r="AWM724" s="9"/>
      <c r="AWN724" s="9"/>
      <c r="AWO724" s="9"/>
      <c r="AWP724" s="9"/>
      <c r="AWQ724" s="9"/>
      <c r="AWR724" s="9"/>
      <c r="AWS724" s="9"/>
      <c r="AWT724" s="9"/>
      <c r="AWU724" s="9"/>
      <c r="AWV724" s="9"/>
      <c r="AWW724" s="9"/>
      <c r="AWX724" s="9"/>
      <c r="AWY724" s="9"/>
      <c r="AWZ724" s="9"/>
      <c r="AXA724" s="9"/>
      <c r="AXB724" s="9"/>
      <c r="AXC724" s="9"/>
      <c r="AXD724" s="9"/>
      <c r="AXE724" s="9"/>
      <c r="AXF724" s="9"/>
      <c r="AXG724" s="9"/>
      <c r="AXH724" s="9"/>
      <c r="AXI724" s="9"/>
      <c r="AXJ724" s="9"/>
      <c r="AXK724" s="9"/>
      <c r="AXL724" s="9"/>
      <c r="AXM724" s="9"/>
      <c r="AXN724" s="9"/>
      <c r="AXO724" s="9"/>
      <c r="AXP724" s="9"/>
      <c r="AXQ724" s="9"/>
      <c r="AXR724" s="9"/>
      <c r="AXS724" s="9"/>
      <c r="AXT724" s="9"/>
      <c r="AXU724" s="9"/>
      <c r="AXV724" s="9"/>
      <c r="AXW724" s="9"/>
      <c r="AXX724" s="9"/>
      <c r="AXY724" s="9"/>
      <c r="AXZ724" s="9"/>
      <c r="AYA724" s="9"/>
      <c r="AYB724" s="9"/>
      <c r="AYC724" s="9"/>
      <c r="AYD724" s="9"/>
      <c r="AYE724" s="9"/>
      <c r="AYF724" s="9"/>
      <c r="AYG724" s="9"/>
      <c r="AYH724" s="9"/>
      <c r="AYI724" s="9"/>
      <c r="AYJ724" s="9"/>
      <c r="AYK724" s="9"/>
      <c r="AYL724" s="9"/>
      <c r="AYM724" s="9"/>
      <c r="AYN724" s="9"/>
      <c r="AYO724" s="9"/>
      <c r="AYP724" s="9"/>
      <c r="AYQ724" s="9"/>
      <c r="AYR724" s="9"/>
      <c r="AYS724" s="9"/>
      <c r="AYT724" s="9"/>
      <c r="AYU724" s="9"/>
      <c r="AYV724" s="9"/>
      <c r="AYW724" s="9"/>
      <c r="AYX724" s="9"/>
      <c r="AYY724" s="9"/>
      <c r="AYZ724" s="9"/>
      <c r="AZA724" s="9"/>
      <c r="AZB724" s="9"/>
      <c r="AZC724" s="9"/>
      <c r="AZD724" s="9"/>
      <c r="AZE724" s="9"/>
      <c r="AZF724" s="9"/>
      <c r="AZG724" s="9"/>
      <c r="AZH724" s="9"/>
      <c r="AZI724" s="9"/>
      <c r="AZJ724" s="9"/>
      <c r="AZK724" s="9"/>
      <c r="AZL724" s="9"/>
      <c r="AZM724" s="9"/>
      <c r="AZN724" s="9"/>
      <c r="AZO724" s="9"/>
      <c r="AZP724" s="9"/>
      <c r="AZQ724" s="9"/>
      <c r="AZR724" s="9"/>
      <c r="AZS724" s="9"/>
      <c r="AZT724" s="9"/>
      <c r="AZU724" s="9"/>
      <c r="AZV724" s="9"/>
      <c r="AZW724" s="9"/>
      <c r="AZX724" s="9"/>
      <c r="AZY724" s="9"/>
      <c r="AZZ724" s="9"/>
      <c r="BAA724" s="9"/>
      <c r="BAB724" s="9"/>
      <c r="BAC724" s="9"/>
      <c r="BAD724" s="9"/>
      <c r="BAE724" s="9"/>
      <c r="BAF724" s="9"/>
      <c r="BAG724" s="9"/>
      <c r="BAH724" s="9"/>
      <c r="BAI724" s="9"/>
      <c r="BAJ724" s="9"/>
      <c r="BAK724" s="9"/>
      <c r="BAL724" s="9"/>
      <c r="BAM724" s="9"/>
      <c r="BAN724" s="9"/>
      <c r="BAO724" s="9"/>
      <c r="BAP724" s="9"/>
      <c r="BAQ724" s="9"/>
      <c r="BAR724" s="9"/>
      <c r="BAS724" s="9"/>
      <c r="BAT724" s="9"/>
      <c r="BAU724" s="9"/>
      <c r="BAV724" s="9"/>
      <c r="BAW724" s="9"/>
      <c r="BAX724" s="9"/>
      <c r="BAY724" s="9"/>
      <c r="BAZ724" s="9"/>
      <c r="BBA724" s="9"/>
      <c r="BBB724" s="9"/>
      <c r="BBC724" s="9"/>
      <c r="BBD724" s="9"/>
      <c r="BBE724" s="9"/>
      <c r="BBF724" s="9"/>
      <c r="BBG724" s="9"/>
      <c r="BBH724" s="9"/>
      <c r="BBI724" s="9"/>
      <c r="BBJ724" s="9"/>
      <c r="BBK724" s="9"/>
      <c r="BBL724" s="9"/>
      <c r="BBM724" s="9"/>
      <c r="BBN724" s="9"/>
      <c r="BBO724" s="9"/>
      <c r="BBP724" s="9"/>
      <c r="BBQ724" s="9"/>
      <c r="BBR724" s="9"/>
      <c r="BBS724" s="9"/>
      <c r="BBT724" s="9"/>
      <c r="BBU724" s="9"/>
      <c r="BBV724" s="9"/>
      <c r="BBW724" s="9"/>
      <c r="BBX724" s="9"/>
      <c r="BBY724" s="9"/>
      <c r="BBZ724" s="9"/>
      <c r="BCA724" s="9"/>
      <c r="BCB724" s="9"/>
      <c r="BCC724" s="9"/>
      <c r="BCD724" s="9"/>
      <c r="BCE724" s="9"/>
      <c r="BCF724" s="9"/>
      <c r="BCG724" s="9"/>
      <c r="BCH724" s="9"/>
      <c r="BCI724" s="9"/>
      <c r="BCJ724" s="9"/>
      <c r="BCK724" s="9"/>
      <c r="BCL724" s="9"/>
      <c r="BCM724" s="9"/>
      <c r="BCN724" s="9"/>
      <c r="BCO724" s="9"/>
      <c r="BCP724" s="9"/>
      <c r="BCQ724" s="9"/>
      <c r="BCR724" s="9"/>
      <c r="BCS724" s="9"/>
      <c r="BCT724" s="9"/>
      <c r="BCU724" s="9"/>
      <c r="BCV724" s="9"/>
      <c r="BCW724" s="9"/>
      <c r="BCX724" s="9"/>
      <c r="BCY724" s="9"/>
      <c r="BCZ724" s="9"/>
      <c r="BDA724" s="9"/>
      <c r="BDB724" s="9"/>
      <c r="BDC724" s="9"/>
      <c r="BDD724" s="9"/>
      <c r="BDE724" s="9"/>
      <c r="BDF724" s="9"/>
      <c r="BDG724" s="9"/>
      <c r="BDH724" s="9"/>
      <c r="BDI724" s="9"/>
      <c r="BDJ724" s="9"/>
      <c r="BDK724" s="9"/>
      <c r="BDL724" s="9"/>
      <c r="BDM724" s="9"/>
      <c r="BDN724" s="9"/>
      <c r="BDO724" s="9"/>
      <c r="BDP724" s="9"/>
      <c r="BDQ724" s="9"/>
      <c r="BDR724" s="9"/>
      <c r="BDS724" s="9"/>
      <c r="BDT724" s="9"/>
      <c r="BDU724" s="9"/>
      <c r="BDV724" s="9"/>
      <c r="BDW724" s="9"/>
      <c r="BDX724" s="9"/>
      <c r="BDY724" s="9"/>
      <c r="BDZ724" s="9"/>
      <c r="BEA724" s="9"/>
      <c r="BEB724" s="9"/>
      <c r="BEC724" s="9"/>
      <c r="BED724" s="9"/>
      <c r="BEE724" s="9"/>
      <c r="BEF724" s="9"/>
      <c r="BEG724" s="9"/>
      <c r="BEH724" s="9"/>
      <c r="BEI724" s="9"/>
      <c r="BEJ724" s="9"/>
      <c r="BEK724" s="9"/>
      <c r="BEL724" s="9"/>
      <c r="BEM724" s="9"/>
      <c r="BEN724" s="9"/>
      <c r="BEO724" s="9"/>
      <c r="BEP724" s="9"/>
      <c r="BEQ724" s="9"/>
      <c r="BER724" s="9"/>
      <c r="BES724" s="9"/>
      <c r="BET724" s="9"/>
      <c r="BEU724" s="9"/>
      <c r="BEV724" s="9"/>
      <c r="BEW724" s="9"/>
      <c r="BEX724" s="9"/>
      <c r="BEY724" s="9"/>
      <c r="BEZ724" s="9"/>
      <c r="BFA724" s="9"/>
      <c r="BFB724" s="9"/>
      <c r="BFC724" s="9"/>
      <c r="BFD724" s="9"/>
      <c r="BFE724" s="9"/>
      <c r="BFF724" s="9"/>
      <c r="BFG724" s="9"/>
      <c r="BFH724" s="9"/>
      <c r="BFI724" s="9"/>
      <c r="BFJ724" s="9"/>
      <c r="BFK724" s="9"/>
      <c r="BFL724" s="9"/>
      <c r="BFM724" s="9"/>
      <c r="BFN724" s="9"/>
      <c r="BFO724" s="9"/>
      <c r="BFP724" s="9"/>
      <c r="BFQ724" s="9"/>
      <c r="BFR724" s="9"/>
      <c r="BFS724" s="9"/>
      <c r="BFT724" s="9"/>
      <c r="BFU724" s="9"/>
      <c r="BFV724" s="9"/>
      <c r="BFW724" s="9"/>
      <c r="BFX724" s="9"/>
      <c r="BFY724" s="9"/>
      <c r="BFZ724" s="9"/>
      <c r="BGA724" s="9"/>
      <c r="BGB724" s="9"/>
      <c r="BGC724" s="9"/>
      <c r="BGD724" s="9"/>
      <c r="BGE724" s="9"/>
      <c r="BGF724" s="9"/>
      <c r="BGG724" s="9"/>
      <c r="BGH724" s="9"/>
      <c r="BGI724" s="9"/>
      <c r="BGJ724" s="9"/>
      <c r="BGK724" s="9"/>
      <c r="BGL724" s="9"/>
      <c r="BGM724" s="9"/>
      <c r="BGN724" s="9"/>
      <c r="BGO724" s="9"/>
      <c r="BGP724" s="9"/>
      <c r="BGQ724" s="9"/>
      <c r="BGR724" s="9"/>
      <c r="BGS724" s="9"/>
      <c r="BGT724" s="9"/>
      <c r="BGU724" s="9"/>
      <c r="BGV724" s="9"/>
      <c r="BGW724" s="9"/>
      <c r="BGX724" s="9"/>
      <c r="BGY724" s="9"/>
      <c r="BGZ724" s="9"/>
      <c r="BHA724" s="9"/>
      <c r="BHB724" s="9"/>
      <c r="BHC724" s="9"/>
      <c r="BHD724" s="9"/>
      <c r="BHE724" s="9"/>
      <c r="BHF724" s="9"/>
      <c r="BHG724" s="9"/>
      <c r="BHH724" s="9"/>
      <c r="BHI724" s="9"/>
      <c r="BHJ724" s="9"/>
      <c r="BHK724" s="9"/>
      <c r="BHL724" s="9"/>
      <c r="BHM724" s="9"/>
      <c r="BHN724" s="9"/>
      <c r="BHO724" s="9"/>
      <c r="BHP724" s="9"/>
      <c r="BHQ724" s="9"/>
      <c r="BHR724" s="9"/>
      <c r="BHS724" s="9"/>
      <c r="BHT724" s="9"/>
      <c r="BHU724" s="9"/>
      <c r="BHV724" s="9"/>
      <c r="BHW724" s="9"/>
      <c r="BHX724" s="9"/>
      <c r="BHY724" s="9"/>
      <c r="BHZ724" s="9"/>
      <c r="BIA724" s="9"/>
      <c r="BIB724" s="9"/>
      <c r="BIC724" s="9"/>
      <c r="BID724" s="9"/>
      <c r="BIE724" s="9"/>
      <c r="BIF724" s="9"/>
      <c r="BIG724" s="9"/>
      <c r="BIH724" s="9"/>
      <c r="BII724" s="9"/>
      <c r="BIJ724" s="9"/>
      <c r="BIK724" s="9"/>
      <c r="BIL724" s="9"/>
      <c r="BIM724" s="9"/>
      <c r="BIN724" s="9"/>
      <c r="BIO724" s="9"/>
      <c r="BIP724" s="9"/>
      <c r="BIQ724" s="9"/>
      <c r="BIR724" s="9"/>
      <c r="BIS724" s="9"/>
      <c r="BIT724" s="9"/>
      <c r="BIU724" s="9"/>
      <c r="BIV724" s="9"/>
      <c r="BIW724" s="9"/>
      <c r="BIX724" s="9"/>
      <c r="BIY724" s="9"/>
      <c r="BIZ724" s="9"/>
      <c r="BJA724" s="9"/>
      <c r="BJB724" s="9"/>
      <c r="BJC724" s="9"/>
      <c r="BJD724" s="9"/>
      <c r="BJE724" s="9"/>
      <c r="BJF724" s="9"/>
      <c r="BJG724" s="9"/>
      <c r="BJH724" s="9"/>
      <c r="BJI724" s="9"/>
      <c r="BJJ724" s="9"/>
      <c r="BJK724" s="9"/>
      <c r="BJL724" s="9"/>
      <c r="BJM724" s="9"/>
      <c r="BJN724" s="9"/>
      <c r="BJO724" s="9"/>
      <c r="BJP724" s="9"/>
      <c r="BJQ724" s="9"/>
      <c r="BJR724" s="9"/>
      <c r="BJS724" s="9"/>
      <c r="BJT724" s="9"/>
      <c r="BJU724" s="9"/>
      <c r="BJV724" s="9"/>
      <c r="BJW724" s="9"/>
      <c r="BJX724" s="9"/>
      <c r="BJY724" s="9"/>
      <c r="BJZ724" s="9"/>
      <c r="BKA724" s="9"/>
      <c r="BKB724" s="9"/>
      <c r="BKC724" s="9"/>
      <c r="BKD724" s="9"/>
      <c r="BKE724" s="9"/>
      <c r="BKF724" s="9"/>
      <c r="BKG724" s="9"/>
      <c r="BKH724" s="9"/>
      <c r="BKI724" s="9"/>
      <c r="BKJ724" s="9"/>
      <c r="BKK724" s="9"/>
      <c r="BKL724" s="9"/>
      <c r="BKM724" s="9"/>
      <c r="BKN724" s="9"/>
      <c r="BKO724" s="9"/>
      <c r="BKP724" s="9"/>
      <c r="BKQ724" s="9"/>
      <c r="BKR724" s="9"/>
      <c r="BKS724" s="9"/>
      <c r="BKT724" s="9"/>
      <c r="BKU724" s="9"/>
      <c r="BKV724" s="9"/>
      <c r="BKW724" s="9"/>
      <c r="BKX724" s="9"/>
      <c r="BKY724" s="9"/>
      <c r="BKZ724" s="9"/>
      <c r="BLA724" s="9"/>
      <c r="BLB724" s="9"/>
      <c r="BLC724" s="9"/>
      <c r="BLD724" s="9"/>
      <c r="BLE724" s="9"/>
      <c r="BLF724" s="9"/>
      <c r="BLG724" s="9"/>
      <c r="BLH724" s="9"/>
      <c r="BLI724" s="9"/>
      <c r="BLJ724" s="9"/>
      <c r="BLK724" s="9"/>
      <c r="BLL724" s="9"/>
      <c r="BLM724" s="9"/>
      <c r="BLN724" s="9"/>
      <c r="BLO724" s="9"/>
      <c r="BLP724" s="9"/>
      <c r="BLQ724" s="9"/>
      <c r="BLR724" s="9"/>
      <c r="BLS724" s="9"/>
      <c r="BLT724" s="9"/>
      <c r="BLU724" s="9"/>
      <c r="BLV724" s="9"/>
      <c r="BLW724" s="9"/>
      <c r="BLX724" s="9"/>
      <c r="BLY724" s="9"/>
      <c r="BLZ724" s="9"/>
      <c r="BMA724" s="9"/>
      <c r="BMB724" s="9"/>
      <c r="BMC724" s="9"/>
      <c r="BMD724" s="9"/>
      <c r="BME724" s="9"/>
      <c r="BMF724" s="9"/>
      <c r="BMG724" s="9"/>
      <c r="BMH724" s="9"/>
      <c r="BMI724" s="9"/>
      <c r="BMJ724" s="9"/>
      <c r="BMK724" s="9"/>
      <c r="BML724" s="9"/>
      <c r="BMM724" s="9"/>
      <c r="BMN724" s="9"/>
      <c r="BMO724" s="9"/>
      <c r="BMP724" s="9"/>
      <c r="BMQ724" s="9"/>
      <c r="BMR724" s="9"/>
      <c r="BMS724" s="9"/>
      <c r="BMT724" s="9"/>
      <c r="BMU724" s="9"/>
      <c r="BMV724" s="9"/>
      <c r="BMW724" s="9"/>
      <c r="BMX724" s="9"/>
      <c r="BMY724" s="9"/>
      <c r="BMZ724" s="9"/>
      <c r="BNA724" s="9"/>
      <c r="BNB724" s="9"/>
      <c r="BNC724" s="9"/>
      <c r="BND724" s="9"/>
      <c r="BNE724" s="9"/>
      <c r="BNF724" s="9"/>
      <c r="BNG724" s="9"/>
      <c r="BNH724" s="9"/>
      <c r="BNI724" s="9"/>
      <c r="BNJ724" s="9"/>
      <c r="BNK724" s="9"/>
      <c r="BNL724" s="9"/>
      <c r="BNM724" s="9"/>
      <c r="BNN724" s="9"/>
      <c r="BNO724" s="9"/>
      <c r="BNP724" s="9"/>
      <c r="BNQ724" s="9"/>
      <c r="BNR724" s="9"/>
      <c r="BNS724" s="9"/>
      <c r="BNT724" s="9"/>
      <c r="BNU724" s="9"/>
      <c r="BNV724" s="9"/>
      <c r="BNW724" s="9"/>
      <c r="BNX724" s="9"/>
      <c r="BNY724" s="9"/>
      <c r="BNZ724" s="9"/>
      <c r="BOA724" s="9"/>
      <c r="BOB724" s="9"/>
      <c r="BOC724" s="9"/>
      <c r="BOD724" s="9"/>
      <c r="BOE724" s="9"/>
      <c r="BOF724" s="9"/>
      <c r="BOG724" s="9"/>
      <c r="BOH724" s="9"/>
      <c r="BOI724" s="9"/>
      <c r="BOJ724" s="9"/>
      <c r="BOK724" s="9"/>
      <c r="BOL724" s="9"/>
      <c r="BOM724" s="9"/>
      <c r="BON724" s="9"/>
      <c r="BOO724" s="9"/>
      <c r="BOP724" s="9"/>
      <c r="BOQ724" s="9"/>
      <c r="BOR724" s="9"/>
      <c r="BOS724" s="9"/>
      <c r="BOT724" s="9"/>
      <c r="BOU724" s="9"/>
      <c r="BOV724" s="9"/>
      <c r="BOW724" s="9"/>
      <c r="BOX724" s="9"/>
      <c r="BOY724" s="9"/>
      <c r="BOZ724" s="9"/>
      <c r="BPA724" s="9"/>
      <c r="BPB724" s="9"/>
      <c r="BPC724" s="9"/>
      <c r="BPD724" s="9"/>
      <c r="BPE724" s="9"/>
      <c r="BPF724" s="9"/>
      <c r="BPG724" s="9"/>
      <c r="BPH724" s="9"/>
      <c r="BPI724" s="9"/>
      <c r="BPJ724" s="9"/>
      <c r="BPK724" s="9"/>
      <c r="BPL724" s="9"/>
      <c r="BPM724" s="9"/>
      <c r="BPN724" s="9"/>
      <c r="BPO724" s="9"/>
      <c r="BPP724" s="9"/>
      <c r="BPQ724" s="9"/>
      <c r="BPR724" s="9"/>
      <c r="BPS724" s="9"/>
      <c r="BPT724" s="9"/>
      <c r="BPU724" s="9"/>
      <c r="BPV724" s="9"/>
      <c r="BPW724" s="9"/>
      <c r="BPX724" s="9"/>
      <c r="BPY724" s="9"/>
      <c r="BPZ724" s="9"/>
      <c r="BQA724" s="9"/>
      <c r="BQB724" s="9"/>
      <c r="BQC724" s="9"/>
      <c r="BQD724" s="9"/>
      <c r="BQE724" s="9"/>
      <c r="BQF724" s="9"/>
      <c r="BQG724" s="9"/>
      <c r="BQH724" s="9"/>
      <c r="BQI724" s="9"/>
      <c r="BQJ724" s="9"/>
      <c r="BQK724" s="9"/>
      <c r="BQL724" s="9"/>
      <c r="BQM724" s="9"/>
      <c r="BQN724" s="9"/>
      <c r="BQO724" s="9"/>
      <c r="BQP724" s="9"/>
      <c r="BQQ724" s="9"/>
      <c r="BQR724" s="9"/>
      <c r="BQS724" s="9"/>
      <c r="BQT724" s="9"/>
      <c r="BQU724" s="9"/>
      <c r="BQV724" s="9"/>
      <c r="BQW724" s="9"/>
      <c r="BQX724" s="9"/>
      <c r="BQY724" s="9"/>
      <c r="BQZ724" s="9"/>
      <c r="BRA724" s="9"/>
      <c r="BRB724" s="9"/>
      <c r="BRC724" s="9"/>
      <c r="BRD724" s="9"/>
      <c r="BRE724" s="9"/>
      <c r="BRF724" s="9"/>
      <c r="BRG724" s="9"/>
      <c r="BRH724" s="9"/>
      <c r="BRI724" s="9"/>
      <c r="BRJ724" s="9"/>
      <c r="BRK724" s="9"/>
      <c r="BRL724" s="9"/>
      <c r="BRM724" s="9"/>
      <c r="BRN724" s="9"/>
      <c r="BRO724" s="9"/>
      <c r="BRP724" s="9"/>
      <c r="BRQ724" s="9"/>
      <c r="BRR724" s="9"/>
      <c r="BRS724" s="9"/>
      <c r="BRT724" s="9"/>
      <c r="BRU724" s="9"/>
      <c r="BRV724" s="9"/>
      <c r="BRW724" s="9"/>
      <c r="BRX724" s="9"/>
      <c r="BRY724" s="9"/>
      <c r="BRZ724" s="9"/>
      <c r="BSA724" s="9"/>
      <c r="BSB724" s="9"/>
      <c r="BSC724" s="9"/>
      <c r="BSD724" s="9"/>
      <c r="BSE724" s="9"/>
      <c r="BSF724" s="9"/>
      <c r="BSG724" s="9"/>
      <c r="BSH724" s="9"/>
      <c r="BSI724" s="9"/>
      <c r="BSJ724" s="9"/>
      <c r="BSK724" s="9"/>
      <c r="BSL724" s="9"/>
      <c r="BSM724" s="9"/>
      <c r="BSN724" s="9"/>
      <c r="BSO724" s="9"/>
      <c r="BSP724" s="9"/>
      <c r="BSQ724" s="9"/>
      <c r="BSR724" s="9"/>
      <c r="BSS724" s="9"/>
      <c r="BST724" s="9"/>
      <c r="BSU724" s="9"/>
      <c r="BSV724" s="9"/>
      <c r="BSW724" s="9"/>
      <c r="BSX724" s="9"/>
      <c r="BSY724" s="9"/>
      <c r="BSZ724" s="9"/>
      <c r="BTA724" s="9"/>
      <c r="BTB724" s="9"/>
      <c r="BTC724" s="9"/>
      <c r="BTD724" s="9"/>
      <c r="BTE724" s="9"/>
      <c r="BTF724" s="9"/>
      <c r="BTG724" s="9"/>
      <c r="BTH724" s="9"/>
      <c r="BTI724" s="9"/>
      <c r="BTJ724" s="9"/>
      <c r="BTK724" s="9"/>
      <c r="BTL724" s="9"/>
      <c r="BTM724" s="9"/>
      <c r="BTN724" s="9"/>
      <c r="BTO724" s="9"/>
      <c r="BTP724" s="9"/>
      <c r="BTQ724" s="9"/>
      <c r="BTR724" s="9"/>
      <c r="BTS724" s="9"/>
      <c r="BTT724" s="9"/>
      <c r="BTU724" s="9"/>
      <c r="BTV724" s="9"/>
      <c r="BTW724" s="9"/>
      <c r="BTX724" s="9"/>
      <c r="BTY724" s="9"/>
      <c r="BTZ724" s="9"/>
      <c r="BUA724" s="9"/>
      <c r="BUB724" s="9"/>
      <c r="BUC724" s="9"/>
      <c r="BUD724" s="9"/>
      <c r="BUE724" s="9"/>
      <c r="BUF724" s="9"/>
      <c r="BUG724" s="9"/>
      <c r="BUH724" s="9"/>
      <c r="BUI724" s="9"/>
      <c r="BUJ724" s="9"/>
      <c r="BUK724" s="9"/>
      <c r="BUL724" s="9"/>
      <c r="BUM724" s="9"/>
      <c r="BUN724" s="9"/>
      <c r="BUO724" s="9"/>
      <c r="BUP724" s="9"/>
      <c r="BUQ724" s="9"/>
      <c r="BUR724" s="9"/>
      <c r="BUS724" s="9"/>
      <c r="BUT724" s="9"/>
      <c r="BUU724" s="9"/>
      <c r="BUV724" s="9"/>
      <c r="BUW724" s="9"/>
      <c r="BUX724" s="9"/>
      <c r="BUY724" s="9"/>
      <c r="BUZ724" s="9"/>
      <c r="BVA724" s="9"/>
      <c r="BVB724" s="9"/>
      <c r="BVC724" s="9"/>
      <c r="BVD724" s="9"/>
      <c r="BVE724" s="9"/>
      <c r="BVF724" s="9"/>
      <c r="BVG724" s="9"/>
      <c r="BVH724" s="9"/>
      <c r="BVI724" s="9"/>
      <c r="BVJ724" s="9"/>
      <c r="BVK724" s="9"/>
      <c r="BVL724" s="9"/>
      <c r="BVM724" s="9"/>
      <c r="BVN724" s="9"/>
      <c r="BVO724" s="9"/>
      <c r="BVP724" s="9"/>
      <c r="BVQ724" s="9"/>
      <c r="BVR724" s="9"/>
      <c r="BVS724" s="9"/>
      <c r="BVT724" s="9"/>
      <c r="BVU724" s="9"/>
      <c r="BVV724" s="9"/>
      <c r="BVW724" s="9"/>
      <c r="BVX724" s="9"/>
      <c r="BVY724" s="9"/>
      <c r="BVZ724" s="9"/>
      <c r="BWA724" s="9"/>
      <c r="BWB724" s="9"/>
      <c r="BWC724" s="9"/>
      <c r="BWD724" s="9"/>
      <c r="BWE724" s="9"/>
      <c r="BWF724" s="9"/>
      <c r="BWG724" s="9"/>
      <c r="BWH724" s="9"/>
      <c r="BWI724" s="9"/>
      <c r="BWJ724" s="9"/>
      <c r="BWK724" s="9"/>
      <c r="BWL724" s="9"/>
      <c r="BWM724" s="9"/>
      <c r="BWN724" s="9"/>
      <c r="BWO724" s="9"/>
      <c r="BWP724" s="9"/>
      <c r="BWQ724" s="9"/>
      <c r="BWR724" s="9"/>
      <c r="BWS724" s="9"/>
      <c r="BWT724" s="9"/>
      <c r="BWU724" s="9"/>
      <c r="BWV724" s="9"/>
      <c r="BWW724" s="9"/>
      <c r="BWX724" s="9"/>
      <c r="BWY724" s="9"/>
      <c r="BWZ724" s="9"/>
      <c r="BXA724" s="9"/>
      <c r="BXB724" s="9"/>
      <c r="BXC724" s="9"/>
      <c r="BXD724" s="9"/>
      <c r="BXE724" s="9"/>
      <c r="BXF724" s="9"/>
      <c r="BXG724" s="9"/>
      <c r="BXH724" s="9"/>
      <c r="BXI724" s="9"/>
      <c r="BXJ724" s="9"/>
      <c r="BXK724" s="9"/>
      <c r="BXL724" s="9"/>
      <c r="BXM724" s="9"/>
      <c r="BXN724" s="9"/>
      <c r="BXO724" s="9"/>
      <c r="BXP724" s="9"/>
      <c r="BXQ724" s="9"/>
      <c r="BXR724" s="9"/>
      <c r="BXS724" s="9"/>
      <c r="BXT724" s="9"/>
      <c r="BXU724" s="9"/>
      <c r="BXV724" s="9"/>
      <c r="BXW724" s="9"/>
      <c r="BXX724" s="9"/>
      <c r="BXY724" s="9"/>
      <c r="BXZ724" s="9"/>
      <c r="BYA724" s="9"/>
      <c r="BYB724" s="9"/>
      <c r="BYC724" s="9"/>
      <c r="BYD724" s="9"/>
      <c r="BYE724" s="9"/>
      <c r="BYF724" s="9"/>
      <c r="BYG724" s="9"/>
      <c r="BYH724" s="9"/>
      <c r="BYI724" s="9"/>
      <c r="BYJ724" s="9"/>
      <c r="BYK724" s="9"/>
      <c r="BYL724" s="9"/>
      <c r="BYM724" s="9"/>
      <c r="BYN724" s="9"/>
      <c r="BYO724" s="9"/>
      <c r="BYP724" s="9"/>
      <c r="BYQ724" s="9"/>
      <c r="BYR724" s="9"/>
      <c r="BYS724" s="9"/>
      <c r="BYT724" s="9"/>
      <c r="BYU724" s="9"/>
      <c r="BYV724" s="9"/>
      <c r="BYW724" s="9"/>
      <c r="BYX724" s="9"/>
      <c r="BYY724" s="9"/>
      <c r="BYZ724" s="9"/>
      <c r="BZA724" s="9"/>
      <c r="BZB724" s="9"/>
      <c r="BZC724" s="9"/>
      <c r="BZD724" s="9"/>
      <c r="BZE724" s="9"/>
      <c r="BZF724" s="9"/>
      <c r="BZG724" s="9"/>
      <c r="BZH724" s="9"/>
      <c r="BZI724" s="9"/>
      <c r="BZJ724" s="9"/>
      <c r="BZK724" s="9"/>
      <c r="BZL724" s="9"/>
      <c r="BZM724" s="9"/>
      <c r="BZN724" s="9"/>
      <c r="BZO724" s="9"/>
      <c r="BZP724" s="9"/>
      <c r="BZQ724" s="9"/>
      <c r="BZR724" s="9"/>
      <c r="BZS724" s="9"/>
      <c r="BZT724" s="9"/>
      <c r="BZU724" s="9"/>
      <c r="BZV724" s="9"/>
      <c r="BZW724" s="9"/>
      <c r="BZX724" s="9"/>
      <c r="BZY724" s="9"/>
      <c r="BZZ724" s="9"/>
      <c r="CAA724" s="9"/>
      <c r="CAB724" s="9"/>
      <c r="CAC724" s="9"/>
      <c r="CAD724" s="9"/>
      <c r="CAE724" s="9"/>
      <c r="CAF724" s="9"/>
      <c r="CAG724" s="9"/>
      <c r="CAH724" s="9"/>
      <c r="CAI724" s="9"/>
      <c r="CAJ724" s="9"/>
      <c r="CAK724" s="9"/>
      <c r="CAL724" s="9"/>
      <c r="CAM724" s="9"/>
      <c r="CAN724" s="9"/>
      <c r="CAO724" s="9"/>
      <c r="CAP724" s="9"/>
      <c r="CAQ724" s="9"/>
      <c r="CAR724" s="9"/>
      <c r="CAS724" s="9"/>
      <c r="CAT724" s="9"/>
      <c r="CAU724" s="9"/>
      <c r="CAV724" s="9"/>
      <c r="CAW724" s="9"/>
      <c r="CAX724" s="9"/>
      <c r="CAY724" s="9"/>
      <c r="CAZ724" s="9"/>
      <c r="CBA724" s="9"/>
      <c r="CBB724" s="9"/>
      <c r="CBC724" s="9"/>
      <c r="CBD724" s="9"/>
      <c r="CBE724" s="9"/>
      <c r="CBF724" s="9"/>
      <c r="CBG724" s="9"/>
      <c r="CBH724" s="9"/>
      <c r="CBI724" s="9"/>
      <c r="CBJ724" s="9"/>
      <c r="CBK724" s="9"/>
      <c r="CBL724" s="9"/>
      <c r="CBM724" s="9"/>
      <c r="CBN724" s="9"/>
      <c r="CBO724" s="9"/>
      <c r="CBP724" s="9"/>
      <c r="CBQ724" s="9"/>
      <c r="CBR724" s="9"/>
      <c r="CBS724" s="9"/>
      <c r="CBT724" s="9"/>
      <c r="CBU724" s="9"/>
      <c r="CBV724" s="9"/>
      <c r="CBW724" s="9"/>
      <c r="CBX724" s="9"/>
      <c r="CBY724" s="9"/>
      <c r="CBZ724" s="9"/>
      <c r="CCA724" s="9"/>
      <c r="CCB724" s="9"/>
      <c r="CCC724" s="9"/>
      <c r="CCD724" s="9"/>
      <c r="CCE724" s="9"/>
      <c r="CCF724" s="9"/>
      <c r="CCG724" s="9"/>
      <c r="CCH724" s="9"/>
      <c r="CCI724" s="9"/>
      <c r="CCJ724" s="9"/>
      <c r="CCK724" s="9"/>
      <c r="CCL724" s="9"/>
      <c r="CCM724" s="9"/>
      <c r="CCN724" s="9"/>
      <c r="CCO724" s="9"/>
      <c r="CCP724" s="9"/>
      <c r="CCQ724" s="9"/>
      <c r="CCR724" s="9"/>
      <c r="CCS724" s="9"/>
      <c r="CCT724" s="9"/>
      <c r="CCU724" s="9"/>
      <c r="CCV724" s="9"/>
      <c r="CCW724" s="9"/>
      <c r="CCX724" s="9"/>
      <c r="CCY724" s="9"/>
      <c r="CCZ724" s="9"/>
      <c r="CDA724" s="9"/>
      <c r="CDB724" s="9"/>
      <c r="CDC724" s="9"/>
      <c r="CDD724" s="9"/>
      <c r="CDE724" s="9"/>
      <c r="CDF724" s="9"/>
      <c r="CDG724" s="9"/>
      <c r="CDH724" s="9"/>
      <c r="CDI724" s="9"/>
      <c r="CDJ724" s="9"/>
      <c r="CDK724" s="9"/>
      <c r="CDL724" s="9"/>
      <c r="CDM724" s="9"/>
      <c r="CDN724" s="9"/>
      <c r="CDO724" s="9"/>
      <c r="CDP724" s="9"/>
      <c r="CDQ724" s="9"/>
      <c r="CDR724" s="9"/>
      <c r="CDS724" s="9"/>
      <c r="CDT724" s="9"/>
      <c r="CDU724" s="9"/>
      <c r="CDV724" s="9"/>
      <c r="CDW724" s="9"/>
      <c r="CDX724" s="9"/>
      <c r="CDY724" s="9"/>
      <c r="CDZ724" s="9"/>
      <c r="CEA724" s="9"/>
      <c r="CEB724" s="9"/>
      <c r="CEC724" s="9"/>
      <c r="CED724" s="9"/>
      <c r="CEE724" s="9"/>
      <c r="CEF724" s="9"/>
      <c r="CEG724" s="9"/>
      <c r="CEH724" s="9"/>
      <c r="CEI724" s="9"/>
      <c r="CEJ724" s="9"/>
      <c r="CEK724" s="9"/>
      <c r="CEL724" s="9"/>
      <c r="CEM724" s="9"/>
      <c r="CEN724" s="9"/>
      <c r="CEO724" s="9"/>
      <c r="CEP724" s="9"/>
      <c r="CEQ724" s="9"/>
      <c r="CER724" s="9"/>
      <c r="CES724" s="9"/>
      <c r="CET724" s="9"/>
      <c r="CEU724" s="9"/>
      <c r="CEV724" s="9"/>
      <c r="CEW724" s="9"/>
      <c r="CEX724" s="9"/>
      <c r="CEY724" s="9"/>
      <c r="CEZ724" s="9"/>
      <c r="CFA724" s="9"/>
      <c r="CFB724" s="9"/>
      <c r="CFC724" s="9"/>
      <c r="CFD724" s="9"/>
      <c r="CFE724" s="9"/>
      <c r="CFF724" s="9"/>
      <c r="CFG724" s="9"/>
      <c r="CFH724" s="9"/>
      <c r="CFI724" s="9"/>
      <c r="CFJ724" s="9"/>
      <c r="CFK724" s="9"/>
      <c r="CFL724" s="9"/>
      <c r="CFM724" s="9"/>
      <c r="CFN724" s="9"/>
      <c r="CFO724" s="9"/>
      <c r="CFP724" s="9"/>
      <c r="CFQ724" s="9"/>
      <c r="CFR724" s="9"/>
      <c r="CFS724" s="9"/>
      <c r="CFT724" s="9"/>
      <c r="CFU724" s="9"/>
      <c r="CFV724" s="9"/>
      <c r="CFW724" s="9"/>
      <c r="CFX724" s="9"/>
      <c r="CFY724" s="9"/>
      <c r="CFZ724" s="9"/>
      <c r="CGA724" s="9"/>
      <c r="CGB724" s="9"/>
      <c r="CGC724" s="9"/>
      <c r="CGD724" s="9"/>
      <c r="CGE724" s="9"/>
      <c r="CGF724" s="9"/>
      <c r="CGG724" s="9"/>
      <c r="CGH724" s="9"/>
      <c r="CGI724" s="9"/>
      <c r="CGJ724" s="9"/>
      <c r="CGK724" s="9"/>
      <c r="CGL724" s="9"/>
      <c r="CGM724" s="9"/>
      <c r="CGN724" s="9"/>
      <c r="CGO724" s="9"/>
      <c r="CGP724" s="9"/>
      <c r="CGQ724" s="9"/>
      <c r="CGR724" s="9"/>
      <c r="CGS724" s="9"/>
      <c r="CGT724" s="9"/>
      <c r="CGU724" s="9"/>
      <c r="CGV724" s="9"/>
      <c r="CGW724" s="9"/>
      <c r="CGX724" s="9"/>
      <c r="CGY724" s="9"/>
      <c r="CGZ724" s="9"/>
      <c r="CHA724" s="9"/>
      <c r="CHB724" s="9"/>
      <c r="CHC724" s="9"/>
      <c r="CHD724" s="9"/>
      <c r="CHE724" s="9"/>
      <c r="CHF724" s="9"/>
      <c r="CHG724" s="9"/>
      <c r="CHH724" s="9"/>
      <c r="CHI724" s="9"/>
      <c r="CHJ724" s="9"/>
      <c r="CHK724" s="9"/>
      <c r="CHL724" s="9"/>
      <c r="CHM724" s="9"/>
      <c r="CHN724" s="9"/>
      <c r="CHO724" s="9"/>
      <c r="CHP724" s="9"/>
      <c r="CHQ724" s="9"/>
      <c r="CHR724" s="9"/>
      <c r="CHS724" s="9"/>
      <c r="CHT724" s="9"/>
      <c r="CHU724" s="9"/>
      <c r="CHV724" s="9"/>
      <c r="CHW724" s="9"/>
      <c r="CHX724" s="9"/>
      <c r="CHY724" s="9"/>
      <c r="CHZ724" s="9"/>
      <c r="CIA724" s="9"/>
      <c r="CIB724" s="9"/>
      <c r="CIC724" s="9"/>
      <c r="CID724" s="9"/>
      <c r="CIE724" s="9"/>
      <c r="CIF724" s="9"/>
      <c r="CIG724" s="9"/>
      <c r="CIH724" s="9"/>
      <c r="CII724" s="9"/>
      <c r="CIJ724" s="9"/>
      <c r="CIK724" s="9"/>
      <c r="CIL724" s="9"/>
      <c r="CIM724" s="9"/>
      <c r="CIN724" s="9"/>
      <c r="CIO724" s="9"/>
      <c r="CIP724" s="9"/>
      <c r="CIQ724" s="9"/>
      <c r="CIR724" s="9"/>
      <c r="CIS724" s="9"/>
      <c r="CIT724" s="9"/>
      <c r="CIU724" s="9"/>
      <c r="CIV724" s="9"/>
      <c r="CIW724" s="9"/>
      <c r="CIX724" s="9"/>
      <c r="CIY724" s="9"/>
      <c r="CIZ724" s="9"/>
      <c r="CJA724" s="9"/>
      <c r="CJB724" s="9"/>
      <c r="CJC724" s="9"/>
      <c r="CJD724" s="9"/>
      <c r="CJE724" s="9"/>
      <c r="CJF724" s="9"/>
      <c r="CJG724" s="9"/>
      <c r="CJH724" s="9"/>
      <c r="CJI724" s="9"/>
      <c r="CJJ724" s="9"/>
      <c r="CJK724" s="9"/>
      <c r="CJL724" s="9"/>
      <c r="CJM724" s="9"/>
      <c r="CJN724" s="9"/>
      <c r="CJO724" s="9"/>
      <c r="CJP724" s="9"/>
      <c r="CJQ724" s="9"/>
      <c r="CJR724" s="9"/>
      <c r="CJS724" s="9"/>
      <c r="CJT724" s="9"/>
      <c r="CJU724" s="9"/>
      <c r="CJV724" s="9"/>
      <c r="CJW724" s="9"/>
      <c r="CJX724" s="9"/>
      <c r="CJY724" s="9"/>
      <c r="CJZ724" s="9"/>
      <c r="CKA724" s="9"/>
      <c r="CKB724" s="9"/>
      <c r="CKC724" s="9"/>
      <c r="CKD724" s="9"/>
      <c r="CKE724" s="9"/>
      <c r="CKF724" s="9"/>
      <c r="CKG724" s="9"/>
      <c r="CKH724" s="9"/>
      <c r="CKI724" s="9"/>
      <c r="CKJ724" s="9"/>
      <c r="CKK724" s="9"/>
      <c r="CKL724" s="9"/>
      <c r="CKM724" s="9"/>
      <c r="CKN724" s="9"/>
      <c r="CKO724" s="9"/>
      <c r="CKP724" s="9"/>
      <c r="CKQ724" s="9"/>
      <c r="CKR724" s="9"/>
      <c r="CKS724" s="9"/>
      <c r="CKT724" s="9"/>
      <c r="CKU724" s="9"/>
      <c r="CKV724" s="9"/>
      <c r="CKW724" s="9"/>
      <c r="CKX724" s="9"/>
      <c r="CKY724" s="9"/>
      <c r="CKZ724" s="9"/>
      <c r="CLA724" s="9"/>
      <c r="CLB724" s="9"/>
      <c r="CLC724" s="9"/>
      <c r="CLD724" s="9"/>
      <c r="CLE724" s="9"/>
      <c r="CLF724" s="9"/>
      <c r="CLG724" s="9"/>
      <c r="CLH724" s="9"/>
      <c r="CLI724" s="9"/>
      <c r="CLJ724" s="9"/>
      <c r="CLK724" s="9"/>
      <c r="CLL724" s="9"/>
      <c r="CLM724" s="9"/>
      <c r="CLN724" s="9"/>
      <c r="CLO724" s="9"/>
      <c r="CLP724" s="9"/>
      <c r="CLQ724" s="9"/>
      <c r="CLR724" s="9"/>
      <c r="CLS724" s="9"/>
      <c r="CLT724" s="9"/>
      <c r="CLU724" s="9"/>
      <c r="CLV724" s="9"/>
      <c r="CLW724" s="9"/>
      <c r="CLX724" s="9"/>
      <c r="CLY724" s="9"/>
      <c r="CLZ724" s="9"/>
      <c r="CMA724" s="9"/>
      <c r="CMB724" s="9"/>
      <c r="CMC724" s="9"/>
      <c r="CMD724" s="9"/>
      <c r="CME724" s="9"/>
      <c r="CMF724" s="9"/>
      <c r="CMG724" s="9"/>
      <c r="CMH724" s="9"/>
      <c r="CMI724" s="9"/>
      <c r="CMJ724" s="9"/>
      <c r="CMK724" s="9"/>
      <c r="CML724" s="9"/>
      <c r="CMM724" s="9"/>
      <c r="CMN724" s="9"/>
      <c r="CMO724" s="9"/>
      <c r="CMP724" s="9"/>
      <c r="CMQ724" s="9"/>
      <c r="CMR724" s="9"/>
      <c r="CMS724" s="9"/>
      <c r="CMT724" s="9"/>
      <c r="CMU724" s="9"/>
      <c r="CMV724" s="9"/>
      <c r="CMW724" s="9"/>
      <c r="CMX724" s="9"/>
      <c r="CMY724" s="9"/>
      <c r="CMZ724" s="9"/>
      <c r="CNA724" s="9"/>
      <c r="CNB724" s="9"/>
      <c r="CNC724" s="9"/>
      <c r="CND724" s="9"/>
      <c r="CNE724" s="9"/>
      <c r="CNF724" s="9"/>
      <c r="CNG724" s="9"/>
      <c r="CNH724" s="9"/>
      <c r="CNI724" s="9"/>
      <c r="CNJ724" s="9"/>
      <c r="CNK724" s="9"/>
      <c r="CNL724" s="9"/>
      <c r="CNM724" s="9"/>
      <c r="CNN724" s="9"/>
      <c r="CNO724" s="9"/>
      <c r="CNP724" s="9"/>
      <c r="CNQ724" s="9"/>
      <c r="CNR724" s="9"/>
      <c r="CNS724" s="9"/>
      <c r="CNT724" s="9"/>
      <c r="CNU724" s="9"/>
      <c r="CNV724" s="9"/>
      <c r="CNW724" s="9"/>
      <c r="CNX724" s="9"/>
      <c r="CNY724" s="9"/>
      <c r="CNZ724" s="9"/>
      <c r="COA724" s="9"/>
      <c r="COB724" s="9"/>
      <c r="COC724" s="9"/>
      <c r="COD724" s="9"/>
      <c r="COE724" s="9"/>
      <c r="COF724" s="9"/>
      <c r="COG724" s="9"/>
      <c r="COH724" s="9"/>
      <c r="COI724" s="9"/>
      <c r="COJ724" s="9"/>
      <c r="COK724" s="9"/>
      <c r="COL724" s="9"/>
      <c r="COM724" s="9"/>
      <c r="CON724" s="9"/>
      <c r="COO724" s="9"/>
      <c r="COP724" s="9"/>
      <c r="COQ724" s="9"/>
      <c r="COR724" s="9"/>
      <c r="COS724" s="9"/>
      <c r="COT724" s="9"/>
      <c r="COU724" s="9"/>
      <c r="COV724" s="9"/>
      <c r="COW724" s="9"/>
      <c r="COX724" s="9"/>
      <c r="COY724" s="9"/>
      <c r="COZ724" s="9"/>
      <c r="CPA724" s="9"/>
      <c r="CPB724" s="9"/>
      <c r="CPC724" s="9"/>
      <c r="CPD724" s="9"/>
      <c r="CPE724" s="9"/>
      <c r="CPF724" s="9"/>
      <c r="CPG724" s="9"/>
      <c r="CPH724" s="9"/>
      <c r="CPI724" s="9"/>
      <c r="CPJ724" s="9"/>
      <c r="CPK724" s="9"/>
      <c r="CPL724" s="9"/>
      <c r="CPM724" s="9"/>
      <c r="CPN724" s="9"/>
      <c r="CPO724" s="9"/>
      <c r="CPP724" s="9"/>
      <c r="CPQ724" s="9"/>
      <c r="CPR724" s="9"/>
      <c r="CPS724" s="9"/>
      <c r="CPT724" s="9"/>
      <c r="CPU724" s="9"/>
      <c r="CPV724" s="9"/>
      <c r="CPW724" s="9"/>
      <c r="CPX724" s="9"/>
      <c r="CPY724" s="9"/>
      <c r="CPZ724" s="9"/>
      <c r="CQA724" s="9"/>
      <c r="CQB724" s="9"/>
      <c r="CQC724" s="9"/>
      <c r="CQD724" s="9"/>
      <c r="CQE724" s="9"/>
      <c r="CQF724" s="9"/>
      <c r="CQG724" s="9"/>
      <c r="CQH724" s="9"/>
      <c r="CQI724" s="9"/>
      <c r="CQJ724" s="9"/>
      <c r="CQK724" s="9"/>
      <c r="CQL724" s="9"/>
      <c r="CQM724" s="9"/>
      <c r="CQN724" s="9"/>
      <c r="CQO724" s="9"/>
      <c r="CQP724" s="9"/>
      <c r="CQQ724" s="9"/>
      <c r="CQR724" s="9"/>
      <c r="CQS724" s="9"/>
      <c r="CQT724" s="9"/>
      <c r="CQU724" s="9"/>
      <c r="CQV724" s="9"/>
      <c r="CQW724" s="9"/>
      <c r="CQX724" s="9"/>
      <c r="CQY724" s="9"/>
      <c r="CQZ724" s="9"/>
      <c r="CRA724" s="9"/>
      <c r="CRB724" s="9"/>
      <c r="CRC724" s="9"/>
      <c r="CRD724" s="9"/>
      <c r="CRE724" s="9"/>
      <c r="CRF724" s="9"/>
      <c r="CRG724" s="9"/>
      <c r="CRH724" s="9"/>
      <c r="CRI724" s="9"/>
      <c r="CRJ724" s="9"/>
      <c r="CRK724" s="9"/>
      <c r="CRL724" s="9"/>
      <c r="CRM724" s="9"/>
      <c r="CRN724" s="9"/>
      <c r="CRO724" s="9"/>
      <c r="CRP724" s="9"/>
      <c r="CRQ724" s="9"/>
      <c r="CRR724" s="9"/>
      <c r="CRS724" s="9"/>
      <c r="CRT724" s="9"/>
      <c r="CRU724" s="9"/>
      <c r="CRV724" s="9"/>
      <c r="CRW724" s="9"/>
      <c r="CRX724" s="9"/>
      <c r="CRY724" s="9"/>
      <c r="CRZ724" s="9"/>
      <c r="CSA724" s="9"/>
      <c r="CSB724" s="9"/>
      <c r="CSC724" s="9"/>
      <c r="CSD724" s="9"/>
      <c r="CSE724" s="9"/>
      <c r="CSF724" s="9"/>
      <c r="CSG724" s="9"/>
      <c r="CSH724" s="9"/>
      <c r="CSI724" s="9"/>
      <c r="CSJ724" s="9"/>
      <c r="CSK724" s="9"/>
      <c r="CSL724" s="9"/>
      <c r="CSM724" s="9"/>
      <c r="CSN724" s="9"/>
      <c r="CSO724" s="9"/>
      <c r="CSP724" s="9"/>
      <c r="CSQ724" s="9"/>
      <c r="CSR724" s="9"/>
      <c r="CSS724" s="9"/>
      <c r="CST724" s="9"/>
      <c r="CSU724" s="9"/>
      <c r="CSV724" s="9"/>
      <c r="CSW724" s="9"/>
      <c r="CSX724" s="9"/>
      <c r="CSY724" s="9"/>
      <c r="CSZ724" s="9"/>
      <c r="CTA724" s="9"/>
      <c r="CTB724" s="9"/>
      <c r="CTC724" s="9"/>
      <c r="CTD724" s="9"/>
      <c r="CTE724" s="9"/>
      <c r="CTF724" s="9"/>
      <c r="CTG724" s="9"/>
      <c r="CTH724" s="9"/>
      <c r="CTI724" s="9"/>
      <c r="CTJ724" s="9"/>
      <c r="CTK724" s="9"/>
      <c r="CTL724" s="9"/>
      <c r="CTM724" s="9"/>
      <c r="CTN724" s="9"/>
      <c r="CTO724" s="9"/>
      <c r="CTP724" s="9"/>
      <c r="CTQ724" s="9"/>
      <c r="CTR724" s="9"/>
      <c r="CTS724" s="9"/>
      <c r="CTT724" s="9"/>
      <c r="CTU724" s="9"/>
      <c r="CTV724" s="9"/>
      <c r="CTW724" s="9"/>
      <c r="CTX724" s="9"/>
      <c r="CTY724" s="9"/>
      <c r="CTZ724" s="9"/>
      <c r="CUA724" s="9"/>
      <c r="CUB724" s="9"/>
      <c r="CUC724" s="9"/>
      <c r="CUD724" s="9"/>
      <c r="CUE724" s="9"/>
      <c r="CUF724" s="9"/>
      <c r="CUG724" s="9"/>
      <c r="CUH724" s="9"/>
      <c r="CUI724" s="9"/>
      <c r="CUJ724" s="9"/>
      <c r="CUK724" s="9"/>
      <c r="CUL724" s="9"/>
      <c r="CUM724" s="9"/>
      <c r="CUN724" s="9"/>
      <c r="CUO724" s="9"/>
      <c r="CUP724" s="9"/>
      <c r="CUQ724" s="9"/>
      <c r="CUR724" s="9"/>
      <c r="CUS724" s="9"/>
      <c r="CUT724" s="9"/>
      <c r="CUU724" s="9"/>
      <c r="CUV724" s="9"/>
      <c r="CUW724" s="9"/>
      <c r="CUX724" s="9"/>
      <c r="CUY724" s="9"/>
      <c r="CUZ724" s="9"/>
      <c r="CVA724" s="9"/>
      <c r="CVB724" s="9"/>
      <c r="CVC724" s="9"/>
      <c r="CVD724" s="9"/>
      <c r="CVE724" s="9"/>
      <c r="CVF724" s="9"/>
      <c r="CVG724" s="9"/>
      <c r="CVH724" s="9"/>
      <c r="CVI724" s="9"/>
      <c r="CVJ724" s="9"/>
      <c r="CVK724" s="9"/>
      <c r="CVL724" s="9"/>
      <c r="CVM724" s="9"/>
      <c r="CVN724" s="9"/>
      <c r="CVO724" s="9"/>
      <c r="CVP724" s="9"/>
      <c r="CVQ724" s="9"/>
      <c r="CVR724" s="9"/>
      <c r="CVS724" s="9"/>
      <c r="CVT724" s="9"/>
      <c r="CVU724" s="9"/>
      <c r="CVV724" s="9"/>
      <c r="CVW724" s="9"/>
      <c r="CVX724" s="9"/>
      <c r="CVY724" s="9"/>
      <c r="CVZ724" s="9"/>
      <c r="CWA724" s="9"/>
      <c r="CWB724" s="9"/>
      <c r="CWC724" s="9"/>
      <c r="CWD724" s="9"/>
      <c r="CWE724" s="9"/>
      <c r="CWF724" s="9"/>
      <c r="CWG724" s="9"/>
      <c r="CWH724" s="9"/>
      <c r="CWI724" s="9"/>
      <c r="CWJ724" s="9"/>
      <c r="CWK724" s="9"/>
      <c r="CWL724" s="9"/>
      <c r="CWM724" s="9"/>
      <c r="CWN724" s="9"/>
      <c r="CWO724" s="9"/>
      <c r="CWP724" s="9"/>
      <c r="CWQ724" s="9"/>
      <c r="CWR724" s="9"/>
      <c r="CWS724" s="9"/>
      <c r="CWT724" s="9"/>
      <c r="CWU724" s="9"/>
      <c r="CWV724" s="9"/>
      <c r="CWW724" s="9"/>
      <c r="CWX724" s="9"/>
      <c r="CWY724" s="9"/>
      <c r="CWZ724" s="9"/>
      <c r="CXA724" s="9"/>
      <c r="CXB724" s="9"/>
      <c r="CXC724" s="9"/>
      <c r="CXD724" s="9"/>
      <c r="CXE724" s="9"/>
      <c r="CXF724" s="9"/>
      <c r="CXG724" s="9"/>
      <c r="CXH724" s="9"/>
      <c r="CXI724" s="9"/>
      <c r="CXJ724" s="9"/>
      <c r="CXK724" s="9"/>
      <c r="CXL724" s="9"/>
      <c r="CXM724" s="9"/>
      <c r="CXN724" s="9"/>
      <c r="CXO724" s="9"/>
      <c r="CXP724" s="9"/>
      <c r="CXQ724" s="9"/>
      <c r="CXR724" s="9"/>
      <c r="CXS724" s="9"/>
      <c r="CXT724" s="9"/>
      <c r="CXU724" s="9"/>
      <c r="CXV724" s="9"/>
      <c r="CXW724" s="9"/>
      <c r="CXX724" s="9"/>
      <c r="CXY724" s="9"/>
      <c r="CXZ724" s="9"/>
      <c r="CYA724" s="9"/>
      <c r="CYB724" s="9"/>
      <c r="CYC724" s="9"/>
      <c r="CYD724" s="9"/>
      <c r="CYE724" s="9"/>
      <c r="CYF724" s="9"/>
      <c r="CYG724" s="9"/>
      <c r="CYH724" s="9"/>
      <c r="CYI724" s="9"/>
      <c r="CYJ724" s="9"/>
      <c r="CYK724" s="9"/>
      <c r="CYL724" s="9"/>
      <c r="CYM724" s="9"/>
      <c r="CYN724" s="9"/>
      <c r="CYO724" s="9"/>
      <c r="CYP724" s="9"/>
      <c r="CYQ724" s="9"/>
      <c r="CYR724" s="9"/>
      <c r="CYS724" s="9"/>
      <c r="CYT724" s="9"/>
      <c r="CYU724" s="9"/>
      <c r="CYV724" s="9"/>
      <c r="CYW724" s="9"/>
      <c r="CYX724" s="9"/>
      <c r="CYY724" s="9"/>
      <c r="CYZ724" s="9"/>
      <c r="CZA724" s="9"/>
      <c r="CZB724" s="9"/>
      <c r="CZC724" s="9"/>
      <c r="CZD724" s="9"/>
      <c r="CZE724" s="9"/>
      <c r="CZF724" s="9"/>
      <c r="CZG724" s="9"/>
      <c r="CZH724" s="9"/>
      <c r="CZI724" s="9"/>
      <c r="CZJ724" s="9"/>
      <c r="CZK724" s="9"/>
      <c r="CZL724" s="9"/>
      <c r="CZM724" s="9"/>
      <c r="CZN724" s="9"/>
      <c r="CZO724" s="9"/>
      <c r="CZP724" s="9"/>
      <c r="CZQ724" s="9"/>
      <c r="CZR724" s="9"/>
      <c r="CZS724" s="9"/>
      <c r="CZT724" s="9"/>
      <c r="CZU724" s="9"/>
      <c r="CZV724" s="9"/>
      <c r="CZW724" s="9"/>
      <c r="CZX724" s="9"/>
      <c r="CZY724" s="9"/>
      <c r="CZZ724" s="9"/>
      <c r="DAA724" s="9"/>
      <c r="DAB724" s="9"/>
      <c r="DAC724" s="9"/>
      <c r="DAD724" s="9"/>
      <c r="DAE724" s="9"/>
      <c r="DAF724" s="9"/>
      <c r="DAG724" s="9"/>
      <c r="DAH724" s="9"/>
      <c r="DAI724" s="9"/>
      <c r="DAJ724" s="9"/>
      <c r="DAK724" s="9"/>
      <c r="DAL724" s="9"/>
      <c r="DAM724" s="9"/>
      <c r="DAN724" s="9"/>
      <c r="DAO724" s="9"/>
      <c r="DAP724" s="9"/>
      <c r="DAQ724" s="9"/>
      <c r="DAR724" s="9"/>
      <c r="DAS724" s="9"/>
      <c r="DAT724" s="9"/>
      <c r="DAU724" s="9"/>
      <c r="DAV724" s="9"/>
      <c r="DAW724" s="9"/>
      <c r="DAX724" s="9"/>
      <c r="DAY724" s="9"/>
      <c r="DAZ724" s="9"/>
      <c r="DBA724" s="9"/>
      <c r="DBB724" s="9"/>
      <c r="DBC724" s="9"/>
      <c r="DBD724" s="9"/>
      <c r="DBE724" s="9"/>
      <c r="DBF724" s="9"/>
      <c r="DBG724" s="9"/>
      <c r="DBH724" s="9"/>
      <c r="DBI724" s="9"/>
      <c r="DBJ724" s="9"/>
      <c r="DBK724" s="9"/>
      <c r="DBL724" s="9"/>
      <c r="DBM724" s="9"/>
      <c r="DBN724" s="9"/>
      <c r="DBO724" s="9"/>
      <c r="DBP724" s="9"/>
      <c r="DBQ724" s="9"/>
      <c r="DBR724" s="9"/>
      <c r="DBS724" s="9"/>
      <c r="DBT724" s="9"/>
      <c r="DBU724" s="9"/>
      <c r="DBV724" s="9"/>
      <c r="DBW724" s="9"/>
      <c r="DBX724" s="9"/>
      <c r="DBY724" s="9"/>
      <c r="DBZ724" s="9"/>
      <c r="DCA724" s="9"/>
      <c r="DCB724" s="9"/>
      <c r="DCC724" s="9"/>
      <c r="DCD724" s="9"/>
      <c r="DCE724" s="9"/>
      <c r="DCF724" s="9"/>
      <c r="DCG724" s="9"/>
      <c r="DCH724" s="9"/>
      <c r="DCI724" s="9"/>
      <c r="DCJ724" s="9"/>
      <c r="DCK724" s="9"/>
      <c r="DCL724" s="9"/>
      <c r="DCM724" s="9"/>
      <c r="DCN724" s="9"/>
      <c r="DCO724" s="9"/>
      <c r="DCP724" s="9"/>
      <c r="DCQ724" s="9"/>
      <c r="DCR724" s="9"/>
      <c r="DCS724" s="9"/>
      <c r="DCT724" s="9"/>
      <c r="DCU724" s="9"/>
      <c r="DCV724" s="9"/>
      <c r="DCW724" s="9"/>
      <c r="DCX724" s="9"/>
      <c r="DCY724" s="9"/>
      <c r="DCZ724" s="9"/>
      <c r="DDA724" s="9"/>
      <c r="DDB724" s="9"/>
      <c r="DDC724" s="9"/>
      <c r="DDD724" s="9"/>
      <c r="DDE724" s="9"/>
      <c r="DDF724" s="9"/>
      <c r="DDG724" s="9"/>
      <c r="DDH724" s="9"/>
      <c r="DDI724" s="9"/>
      <c r="DDJ724" s="9"/>
      <c r="DDK724" s="9"/>
      <c r="DDL724" s="9"/>
      <c r="DDM724" s="9"/>
      <c r="DDN724" s="9"/>
      <c r="DDO724" s="9"/>
      <c r="DDP724" s="9"/>
      <c r="DDQ724" s="9"/>
      <c r="DDR724" s="9"/>
      <c r="DDS724" s="9"/>
      <c r="DDT724" s="9"/>
      <c r="DDU724" s="9"/>
      <c r="DDV724" s="9"/>
      <c r="DDW724" s="9"/>
      <c r="DDX724" s="9"/>
      <c r="DDY724" s="9"/>
      <c r="DDZ724" s="9"/>
      <c r="DEA724" s="9"/>
      <c r="DEB724" s="9"/>
      <c r="DEC724" s="9"/>
      <c r="DED724" s="9"/>
      <c r="DEE724" s="9"/>
      <c r="DEF724" s="9"/>
      <c r="DEG724" s="9"/>
      <c r="DEH724" s="9"/>
      <c r="DEI724" s="9"/>
      <c r="DEJ724" s="9"/>
      <c r="DEK724" s="9"/>
      <c r="DEL724" s="9"/>
      <c r="DEM724" s="9"/>
      <c r="DEN724" s="9"/>
      <c r="DEO724" s="9"/>
      <c r="DEP724" s="9"/>
      <c r="DEQ724" s="9"/>
      <c r="DER724" s="9"/>
      <c r="DES724" s="9"/>
      <c r="DET724" s="9"/>
      <c r="DEU724" s="9"/>
      <c r="DEV724" s="9"/>
      <c r="DEW724" s="9"/>
      <c r="DEX724" s="9"/>
      <c r="DEY724" s="9"/>
      <c r="DEZ724" s="9"/>
      <c r="DFA724" s="9"/>
      <c r="DFB724" s="9"/>
      <c r="DFC724" s="9"/>
      <c r="DFD724" s="9"/>
      <c r="DFE724" s="9"/>
      <c r="DFF724" s="9"/>
      <c r="DFG724" s="9"/>
      <c r="DFH724" s="9"/>
      <c r="DFI724" s="9"/>
      <c r="DFJ724" s="9"/>
      <c r="DFK724" s="9"/>
      <c r="DFL724" s="9"/>
      <c r="DFM724" s="9"/>
      <c r="DFN724" s="9"/>
      <c r="DFO724" s="9"/>
      <c r="DFP724" s="9"/>
      <c r="DFQ724" s="9"/>
      <c r="DFR724" s="9"/>
      <c r="DFS724" s="9"/>
      <c r="DFT724" s="9"/>
      <c r="DFU724" s="9"/>
      <c r="DFV724" s="9"/>
      <c r="DFW724" s="9"/>
      <c r="DFX724" s="9"/>
      <c r="DFY724" s="9"/>
      <c r="DFZ724" s="9"/>
      <c r="DGA724" s="9"/>
      <c r="DGB724" s="9"/>
      <c r="DGC724" s="9"/>
      <c r="DGD724" s="9"/>
      <c r="DGE724" s="9"/>
      <c r="DGF724" s="9"/>
      <c r="DGG724" s="9"/>
      <c r="DGH724" s="9"/>
      <c r="DGI724" s="9"/>
      <c r="DGJ724" s="9"/>
      <c r="DGK724" s="9"/>
      <c r="DGL724" s="9"/>
      <c r="DGM724" s="9"/>
      <c r="DGN724" s="9"/>
      <c r="DGO724" s="9"/>
      <c r="DGP724" s="9"/>
      <c r="DGQ724" s="9"/>
      <c r="DGR724" s="9"/>
      <c r="DGS724" s="9"/>
      <c r="DGT724" s="9"/>
      <c r="DGU724" s="9"/>
      <c r="DGV724" s="9"/>
      <c r="DGW724" s="9"/>
      <c r="DGX724" s="9"/>
      <c r="DGY724" s="9"/>
      <c r="DGZ724" s="9"/>
      <c r="DHA724" s="9"/>
      <c r="DHB724" s="9"/>
      <c r="DHC724" s="9"/>
      <c r="DHD724" s="9"/>
      <c r="DHE724" s="9"/>
      <c r="DHF724" s="9"/>
      <c r="DHG724" s="9"/>
      <c r="DHH724" s="9"/>
      <c r="DHI724" s="9"/>
      <c r="DHJ724" s="9"/>
      <c r="DHK724" s="9"/>
      <c r="DHL724" s="9"/>
      <c r="DHM724" s="9"/>
      <c r="DHN724" s="9"/>
      <c r="DHO724" s="9"/>
      <c r="DHP724" s="9"/>
      <c r="DHQ724" s="9"/>
      <c r="DHR724" s="9"/>
      <c r="DHS724" s="9"/>
      <c r="DHT724" s="9"/>
      <c r="DHU724" s="9"/>
      <c r="DHV724" s="9"/>
      <c r="DHW724" s="9"/>
      <c r="DHX724" s="9"/>
      <c r="DHY724" s="9"/>
      <c r="DHZ724" s="9"/>
      <c r="DIA724" s="9"/>
      <c r="DIB724" s="9"/>
      <c r="DIC724" s="9"/>
      <c r="DID724" s="9"/>
      <c r="DIE724" s="9"/>
      <c r="DIF724" s="9"/>
      <c r="DIG724" s="9"/>
      <c r="DIH724" s="9"/>
      <c r="DII724" s="9"/>
      <c r="DIJ724" s="9"/>
      <c r="DIK724" s="9"/>
      <c r="DIL724" s="9"/>
      <c r="DIM724" s="9"/>
      <c r="DIN724" s="9"/>
      <c r="DIO724" s="9"/>
      <c r="DIP724" s="9"/>
      <c r="DIQ724" s="9"/>
      <c r="DIR724" s="9"/>
      <c r="DIS724" s="9"/>
      <c r="DIT724" s="9"/>
      <c r="DIU724" s="9"/>
      <c r="DIV724" s="9"/>
      <c r="DIW724" s="9"/>
      <c r="DIX724" s="9"/>
      <c r="DIY724" s="9"/>
      <c r="DIZ724" s="9"/>
      <c r="DJA724" s="9"/>
      <c r="DJB724" s="9"/>
      <c r="DJC724" s="9"/>
      <c r="DJD724" s="9"/>
      <c r="DJE724" s="9"/>
      <c r="DJF724" s="9"/>
      <c r="DJG724" s="9"/>
      <c r="DJH724" s="9"/>
      <c r="DJI724" s="9"/>
      <c r="DJJ724" s="9"/>
      <c r="DJK724" s="9"/>
      <c r="DJL724" s="9"/>
      <c r="DJM724" s="9"/>
      <c r="DJN724" s="9"/>
      <c r="DJO724" s="9"/>
      <c r="DJP724" s="9"/>
      <c r="DJQ724" s="9"/>
      <c r="DJR724" s="9"/>
      <c r="DJS724" s="9"/>
      <c r="DJT724" s="9"/>
      <c r="DJU724" s="9"/>
      <c r="DJV724" s="9"/>
      <c r="DJW724" s="9"/>
      <c r="DJX724" s="9"/>
      <c r="DJY724" s="9"/>
      <c r="DJZ724" s="9"/>
      <c r="DKA724" s="9"/>
      <c r="DKB724" s="9"/>
      <c r="DKC724" s="9"/>
      <c r="DKD724" s="9"/>
      <c r="DKE724" s="9"/>
      <c r="DKF724" s="9"/>
      <c r="DKG724" s="9"/>
      <c r="DKH724" s="9"/>
      <c r="DKI724" s="9"/>
      <c r="DKJ724" s="9"/>
      <c r="DKK724" s="9"/>
      <c r="DKL724" s="9"/>
      <c r="DKM724" s="9"/>
      <c r="DKN724" s="9"/>
      <c r="DKO724" s="9"/>
      <c r="DKP724" s="9"/>
      <c r="DKQ724" s="9"/>
      <c r="DKR724" s="9"/>
      <c r="DKS724" s="9"/>
      <c r="DKT724" s="9"/>
      <c r="DKU724" s="9"/>
      <c r="DKV724" s="9"/>
      <c r="DKW724" s="9"/>
      <c r="DKX724" s="9"/>
      <c r="DKY724" s="9"/>
      <c r="DKZ724" s="9"/>
      <c r="DLA724" s="9"/>
      <c r="DLB724" s="9"/>
      <c r="DLC724" s="9"/>
      <c r="DLD724" s="9"/>
      <c r="DLE724" s="9"/>
      <c r="DLF724" s="9"/>
      <c r="DLG724" s="9"/>
      <c r="DLH724" s="9"/>
      <c r="DLI724" s="9"/>
      <c r="DLJ724" s="9"/>
      <c r="DLK724" s="9"/>
      <c r="DLL724" s="9"/>
      <c r="DLM724" s="9"/>
      <c r="DLN724" s="9"/>
      <c r="DLO724" s="9"/>
      <c r="DLP724" s="9"/>
      <c r="DLQ724" s="9"/>
      <c r="DLR724" s="9"/>
      <c r="DLS724" s="9"/>
      <c r="DLT724" s="9"/>
      <c r="DLU724" s="9"/>
      <c r="DLV724" s="9"/>
      <c r="DLW724" s="9"/>
      <c r="DLX724" s="9"/>
      <c r="DLY724" s="9"/>
      <c r="DLZ724" s="9"/>
      <c r="DMA724" s="9"/>
      <c r="DMB724" s="9"/>
      <c r="DMC724" s="9"/>
      <c r="DMD724" s="9"/>
      <c r="DME724" s="9"/>
      <c r="DMF724" s="9"/>
      <c r="DMG724" s="9"/>
      <c r="DMH724" s="9"/>
      <c r="DMI724" s="9"/>
      <c r="DMJ724" s="9"/>
      <c r="DMK724" s="9"/>
      <c r="DML724" s="9"/>
      <c r="DMM724" s="9"/>
      <c r="DMN724" s="9"/>
      <c r="DMO724" s="9"/>
      <c r="DMP724" s="9"/>
      <c r="DMQ724" s="9"/>
      <c r="DMR724" s="9"/>
      <c r="DMS724" s="9"/>
      <c r="DMT724" s="9"/>
      <c r="DMU724" s="9"/>
      <c r="DMV724" s="9"/>
      <c r="DMW724" s="9"/>
      <c r="DMX724" s="9"/>
      <c r="DMY724" s="9"/>
      <c r="DMZ724" s="9"/>
      <c r="DNA724" s="9"/>
      <c r="DNB724" s="9"/>
      <c r="DNC724" s="9"/>
      <c r="DND724" s="9"/>
      <c r="DNE724" s="9"/>
      <c r="DNF724" s="9"/>
      <c r="DNG724" s="9"/>
      <c r="DNH724" s="9"/>
      <c r="DNI724" s="9"/>
      <c r="DNJ724" s="9"/>
      <c r="DNK724" s="9"/>
      <c r="DNL724" s="9"/>
      <c r="DNM724" s="9"/>
      <c r="DNN724" s="9"/>
      <c r="DNO724" s="9"/>
      <c r="DNP724" s="9"/>
      <c r="DNQ724" s="9"/>
      <c r="DNR724" s="9"/>
      <c r="DNS724" s="9"/>
      <c r="DNT724" s="9"/>
      <c r="DNU724" s="9"/>
      <c r="DNV724" s="9"/>
      <c r="DNW724" s="9"/>
      <c r="DNX724" s="9"/>
      <c r="DNY724" s="9"/>
      <c r="DNZ724" s="9"/>
      <c r="DOA724" s="9"/>
      <c r="DOB724" s="9"/>
      <c r="DOC724" s="9"/>
      <c r="DOD724" s="9"/>
      <c r="DOE724" s="9"/>
      <c r="DOF724" s="9"/>
      <c r="DOG724" s="9"/>
      <c r="DOH724" s="9"/>
      <c r="DOI724" s="9"/>
      <c r="DOJ724" s="9"/>
      <c r="DOK724" s="9"/>
      <c r="DOL724" s="9"/>
      <c r="DOM724" s="9"/>
      <c r="DON724" s="9"/>
      <c r="DOO724" s="9"/>
      <c r="DOP724" s="9"/>
      <c r="DOQ724" s="9"/>
      <c r="DOR724" s="9"/>
      <c r="DOS724" s="9"/>
      <c r="DOT724" s="9"/>
      <c r="DOU724" s="9"/>
      <c r="DOV724" s="9"/>
      <c r="DOW724" s="9"/>
      <c r="DOX724" s="9"/>
      <c r="DOY724" s="9"/>
      <c r="DOZ724" s="9"/>
      <c r="DPA724" s="9"/>
      <c r="DPB724" s="9"/>
      <c r="DPC724" s="9"/>
      <c r="DPD724" s="9"/>
      <c r="DPE724" s="9"/>
      <c r="DPF724" s="9"/>
      <c r="DPG724" s="9"/>
      <c r="DPH724" s="9"/>
      <c r="DPI724" s="9"/>
      <c r="DPJ724" s="9"/>
      <c r="DPK724" s="9"/>
      <c r="DPL724" s="9"/>
      <c r="DPM724" s="9"/>
      <c r="DPN724" s="9"/>
      <c r="DPO724" s="9"/>
      <c r="DPP724" s="9"/>
      <c r="DPQ724" s="9"/>
      <c r="DPR724" s="9"/>
      <c r="DPS724" s="9"/>
      <c r="DPT724" s="9"/>
      <c r="DPU724" s="9"/>
      <c r="DPV724" s="9"/>
      <c r="DPW724" s="9"/>
      <c r="DPX724" s="9"/>
      <c r="DPY724" s="9"/>
      <c r="DPZ724" s="9"/>
      <c r="DQA724" s="9"/>
      <c r="DQB724" s="9"/>
      <c r="DQC724" s="9"/>
      <c r="DQD724" s="9"/>
      <c r="DQE724" s="9"/>
      <c r="DQF724" s="9"/>
      <c r="DQG724" s="9"/>
      <c r="DQH724" s="9"/>
      <c r="DQI724" s="9"/>
      <c r="DQJ724" s="9"/>
      <c r="DQK724" s="9"/>
      <c r="DQL724" s="9"/>
      <c r="DQM724" s="9"/>
      <c r="DQN724" s="9"/>
      <c r="DQO724" s="9"/>
      <c r="DQP724" s="9"/>
      <c r="DQQ724" s="9"/>
      <c r="DQR724" s="9"/>
      <c r="DQS724" s="9"/>
      <c r="DQT724" s="9"/>
      <c r="DQU724" s="9"/>
      <c r="DQV724" s="9"/>
      <c r="DQW724" s="9"/>
      <c r="DQX724" s="9"/>
      <c r="DQY724" s="9"/>
      <c r="DQZ724" s="9"/>
      <c r="DRA724" s="9"/>
      <c r="DRB724" s="9"/>
      <c r="DRC724" s="9"/>
      <c r="DRD724" s="9"/>
      <c r="DRE724" s="9"/>
      <c r="DRF724" s="9"/>
      <c r="DRG724" s="9"/>
      <c r="DRH724" s="9"/>
      <c r="DRI724" s="9"/>
      <c r="DRJ724" s="9"/>
      <c r="DRK724" s="9"/>
      <c r="DRL724" s="9"/>
      <c r="DRM724" s="9"/>
      <c r="DRN724" s="9"/>
      <c r="DRO724" s="9"/>
      <c r="DRP724" s="9"/>
      <c r="DRQ724" s="9"/>
      <c r="DRR724" s="9"/>
      <c r="DRS724" s="9"/>
      <c r="DRT724" s="9"/>
      <c r="DRU724" s="9"/>
      <c r="DRV724" s="9"/>
      <c r="DRW724" s="9"/>
      <c r="DRX724" s="9"/>
      <c r="DRY724" s="9"/>
      <c r="DRZ724" s="9"/>
      <c r="DSA724" s="9"/>
      <c r="DSB724" s="9"/>
      <c r="DSC724" s="9"/>
      <c r="DSD724" s="9"/>
      <c r="DSE724" s="9"/>
      <c r="DSF724" s="9"/>
      <c r="DSG724" s="9"/>
      <c r="DSH724" s="9"/>
      <c r="DSI724" s="9"/>
      <c r="DSJ724" s="9"/>
      <c r="DSK724" s="9"/>
      <c r="DSL724" s="9"/>
      <c r="DSM724" s="9"/>
      <c r="DSN724" s="9"/>
      <c r="DSO724" s="9"/>
      <c r="DSP724" s="9"/>
      <c r="DSQ724" s="9"/>
      <c r="DSR724" s="9"/>
      <c r="DSS724" s="9"/>
      <c r="DST724" s="9"/>
      <c r="DSU724" s="9"/>
      <c r="DSV724" s="9"/>
      <c r="DSW724" s="9"/>
      <c r="DSX724" s="9"/>
      <c r="DSY724" s="9"/>
      <c r="DSZ724" s="9"/>
      <c r="DTA724" s="9"/>
      <c r="DTB724" s="9"/>
      <c r="DTC724" s="9"/>
      <c r="DTD724" s="9"/>
      <c r="DTE724" s="9"/>
      <c r="DTF724" s="9"/>
      <c r="DTG724" s="9"/>
      <c r="DTH724" s="9"/>
      <c r="DTI724" s="9"/>
      <c r="DTJ724" s="9"/>
      <c r="DTK724" s="9"/>
      <c r="DTL724" s="9"/>
      <c r="DTM724" s="9"/>
      <c r="DTN724" s="9"/>
      <c r="DTO724" s="9"/>
      <c r="DTP724" s="9"/>
      <c r="DTQ724" s="9"/>
      <c r="DTR724" s="9"/>
      <c r="DTS724" s="9"/>
      <c r="DTT724" s="9"/>
      <c r="DTU724" s="9"/>
      <c r="DTV724" s="9"/>
      <c r="DTW724" s="9"/>
      <c r="DTX724" s="9"/>
      <c r="DTY724" s="9"/>
      <c r="DTZ724" s="9"/>
      <c r="DUA724" s="9"/>
      <c r="DUB724" s="9"/>
      <c r="DUC724" s="9"/>
      <c r="DUD724" s="9"/>
      <c r="DUE724" s="9"/>
      <c r="DUF724" s="9"/>
      <c r="DUG724" s="9"/>
      <c r="DUH724" s="9"/>
      <c r="DUI724" s="9"/>
      <c r="DUJ724" s="9"/>
      <c r="DUK724" s="9"/>
      <c r="DUL724" s="9"/>
      <c r="DUM724" s="9"/>
      <c r="DUN724" s="9"/>
      <c r="DUO724" s="9"/>
      <c r="DUP724" s="9"/>
      <c r="DUQ724" s="9"/>
      <c r="DUR724" s="9"/>
      <c r="DUS724" s="9"/>
      <c r="DUT724" s="9"/>
      <c r="DUU724" s="9"/>
      <c r="DUV724" s="9"/>
      <c r="DUW724" s="9"/>
      <c r="DUX724" s="9"/>
      <c r="DUY724" s="9"/>
      <c r="DUZ724" s="9"/>
      <c r="DVA724" s="9"/>
      <c r="DVB724" s="9"/>
      <c r="DVC724" s="9"/>
      <c r="DVD724" s="9"/>
      <c r="DVE724" s="9"/>
      <c r="DVF724" s="9"/>
      <c r="DVG724" s="9"/>
      <c r="DVH724" s="9"/>
      <c r="DVI724" s="9"/>
      <c r="DVJ724" s="9"/>
      <c r="DVK724" s="9"/>
      <c r="DVL724" s="9"/>
      <c r="DVM724" s="9"/>
      <c r="DVN724" s="9"/>
      <c r="DVO724" s="9"/>
      <c r="DVP724" s="9"/>
      <c r="DVQ724" s="9"/>
      <c r="DVR724" s="9"/>
      <c r="DVS724" s="9"/>
      <c r="DVT724" s="9"/>
      <c r="DVU724" s="9"/>
      <c r="DVV724" s="9"/>
      <c r="DVW724" s="9"/>
      <c r="DVX724" s="9"/>
      <c r="DVY724" s="9"/>
      <c r="DVZ724" s="9"/>
      <c r="DWA724" s="9"/>
      <c r="DWB724" s="9"/>
      <c r="DWC724" s="9"/>
      <c r="DWD724" s="9"/>
      <c r="DWE724" s="9"/>
      <c r="DWF724" s="9"/>
      <c r="DWG724" s="9"/>
      <c r="DWH724" s="9"/>
      <c r="DWI724" s="9"/>
      <c r="DWJ724" s="9"/>
      <c r="DWK724" s="9"/>
      <c r="DWL724" s="9"/>
      <c r="DWM724" s="9"/>
      <c r="DWN724" s="9"/>
      <c r="DWO724" s="9"/>
      <c r="DWP724" s="9"/>
      <c r="DWQ724" s="9"/>
      <c r="DWR724" s="9"/>
      <c r="DWS724" s="9"/>
      <c r="DWT724" s="9"/>
      <c r="DWU724" s="9"/>
      <c r="DWV724" s="9"/>
      <c r="DWW724" s="9"/>
      <c r="DWX724" s="9"/>
      <c r="DWY724" s="9"/>
      <c r="DWZ724" s="9"/>
      <c r="DXA724" s="9"/>
      <c r="DXB724" s="9"/>
      <c r="DXC724" s="9"/>
      <c r="DXD724" s="9"/>
      <c r="DXE724" s="9"/>
      <c r="DXF724" s="9"/>
      <c r="DXG724" s="9"/>
      <c r="DXH724" s="9"/>
      <c r="DXI724" s="9"/>
      <c r="DXJ724" s="9"/>
      <c r="DXK724" s="9"/>
      <c r="DXL724" s="9"/>
      <c r="DXM724" s="9"/>
      <c r="DXN724" s="9"/>
      <c r="DXO724" s="9"/>
      <c r="DXP724" s="9"/>
      <c r="DXQ724" s="9"/>
      <c r="DXR724" s="9"/>
      <c r="DXS724" s="9"/>
      <c r="DXT724" s="9"/>
      <c r="DXU724" s="9"/>
      <c r="DXV724" s="9"/>
      <c r="DXW724" s="9"/>
      <c r="DXX724" s="9"/>
      <c r="DXY724" s="9"/>
      <c r="DXZ724" s="9"/>
      <c r="DYA724" s="9"/>
      <c r="DYB724" s="9"/>
      <c r="DYC724" s="9"/>
      <c r="DYD724" s="9"/>
      <c r="DYE724" s="9"/>
      <c r="DYF724" s="9"/>
      <c r="DYG724" s="9"/>
      <c r="DYH724" s="9"/>
      <c r="DYI724" s="9"/>
      <c r="DYJ724" s="9"/>
      <c r="DYK724" s="9"/>
      <c r="DYL724" s="9"/>
      <c r="DYM724" s="9"/>
      <c r="DYN724" s="9"/>
      <c r="DYO724" s="9"/>
      <c r="DYP724" s="9"/>
      <c r="DYQ724" s="9"/>
      <c r="DYR724" s="9"/>
      <c r="DYS724" s="9"/>
      <c r="DYT724" s="9"/>
      <c r="DYU724" s="9"/>
      <c r="DYV724" s="9"/>
      <c r="DYW724" s="9"/>
      <c r="DYX724" s="9"/>
      <c r="DYY724" s="9"/>
      <c r="DYZ724" s="9"/>
      <c r="DZA724" s="9"/>
      <c r="DZB724" s="9"/>
      <c r="DZC724" s="9"/>
      <c r="DZD724" s="9"/>
      <c r="DZE724" s="9"/>
      <c r="DZF724" s="9"/>
      <c r="DZG724" s="9"/>
      <c r="DZH724" s="9"/>
      <c r="DZI724" s="9"/>
      <c r="DZJ724" s="9"/>
      <c r="DZK724" s="9"/>
      <c r="DZL724" s="9"/>
      <c r="DZM724" s="9"/>
      <c r="DZN724" s="9"/>
      <c r="DZO724" s="9"/>
      <c r="DZP724" s="9"/>
      <c r="DZQ724" s="9"/>
      <c r="DZR724" s="9"/>
      <c r="DZS724" s="9"/>
      <c r="DZT724" s="9"/>
      <c r="DZU724" s="9"/>
      <c r="DZV724" s="9"/>
      <c r="DZW724" s="9"/>
      <c r="DZX724" s="9"/>
      <c r="DZY724" s="9"/>
      <c r="DZZ724" s="9"/>
      <c r="EAA724" s="9"/>
      <c r="EAB724" s="9"/>
      <c r="EAC724" s="9"/>
      <c r="EAD724" s="9"/>
      <c r="EAE724" s="9"/>
      <c r="EAF724" s="9"/>
      <c r="EAG724" s="9"/>
      <c r="EAH724" s="9"/>
      <c r="EAI724" s="9"/>
      <c r="EAJ724" s="9"/>
      <c r="EAK724" s="9"/>
      <c r="EAL724" s="9"/>
      <c r="EAM724" s="9"/>
      <c r="EAN724" s="9"/>
      <c r="EAO724" s="9"/>
      <c r="EAP724" s="9"/>
      <c r="EAQ724" s="9"/>
      <c r="EAR724" s="9"/>
      <c r="EAS724" s="9"/>
      <c r="EAT724" s="9"/>
      <c r="EAU724" s="9"/>
      <c r="EAV724" s="9"/>
      <c r="EAW724" s="9"/>
      <c r="EAX724" s="9"/>
      <c r="EAY724" s="9"/>
      <c r="EAZ724" s="9"/>
      <c r="EBA724" s="9"/>
      <c r="EBB724" s="9"/>
      <c r="EBC724" s="9"/>
      <c r="EBD724" s="9"/>
      <c r="EBE724" s="9"/>
      <c r="EBF724" s="9"/>
      <c r="EBG724" s="9"/>
      <c r="EBH724" s="9"/>
      <c r="EBI724" s="9"/>
      <c r="EBJ724" s="9"/>
      <c r="EBK724" s="9"/>
      <c r="EBL724" s="9"/>
      <c r="EBM724" s="9"/>
      <c r="EBN724" s="9"/>
      <c r="EBO724" s="9"/>
      <c r="EBP724" s="9"/>
      <c r="EBQ724" s="9"/>
      <c r="EBR724" s="9"/>
      <c r="EBS724" s="9"/>
      <c r="EBT724" s="9"/>
      <c r="EBU724" s="9"/>
      <c r="EBV724" s="9"/>
      <c r="EBW724" s="9"/>
      <c r="EBX724" s="9"/>
      <c r="EBY724" s="9"/>
      <c r="EBZ724" s="9"/>
      <c r="ECA724" s="9"/>
      <c r="ECB724" s="9"/>
      <c r="ECC724" s="9"/>
      <c r="ECD724" s="9"/>
      <c r="ECE724" s="9"/>
      <c r="ECF724" s="9"/>
      <c r="ECG724" s="9"/>
      <c r="ECH724" s="9"/>
      <c r="ECI724" s="9"/>
      <c r="ECJ724" s="9"/>
      <c r="ECK724" s="9"/>
      <c r="ECL724" s="9"/>
      <c r="ECM724" s="9"/>
      <c r="ECN724" s="9"/>
      <c r="ECO724" s="9"/>
      <c r="ECP724" s="9"/>
      <c r="ECQ724" s="9"/>
      <c r="ECR724" s="9"/>
      <c r="ECS724" s="9"/>
      <c r="ECT724" s="9"/>
      <c r="ECU724" s="9"/>
      <c r="ECV724" s="9"/>
      <c r="ECW724" s="9"/>
      <c r="ECX724" s="9"/>
      <c r="ECY724" s="9"/>
      <c r="ECZ724" s="9"/>
      <c r="EDA724" s="9"/>
      <c r="EDB724" s="9"/>
      <c r="EDC724" s="9"/>
      <c r="EDD724" s="9"/>
      <c r="EDE724" s="9"/>
      <c r="EDF724" s="9"/>
      <c r="EDG724" s="9"/>
      <c r="EDH724" s="9"/>
      <c r="EDI724" s="9"/>
      <c r="EDJ724" s="9"/>
      <c r="EDK724" s="9"/>
      <c r="EDL724" s="9"/>
      <c r="EDM724" s="9"/>
      <c r="EDN724" s="9"/>
      <c r="EDO724" s="9"/>
      <c r="EDP724" s="9"/>
      <c r="EDQ724" s="9"/>
      <c r="EDR724" s="9"/>
      <c r="EDS724" s="9"/>
      <c r="EDT724" s="9"/>
      <c r="EDU724" s="9"/>
      <c r="EDV724" s="9"/>
      <c r="EDW724" s="9"/>
      <c r="EDX724" s="9"/>
      <c r="EDY724" s="9"/>
      <c r="EDZ724" s="9"/>
      <c r="EEA724" s="9"/>
      <c r="EEB724" s="9"/>
      <c r="EEC724" s="9"/>
      <c r="EED724" s="9"/>
      <c r="EEE724" s="9"/>
      <c r="EEF724" s="9"/>
      <c r="EEG724" s="9"/>
      <c r="EEH724" s="9"/>
      <c r="EEI724" s="9"/>
      <c r="EEJ724" s="9"/>
      <c r="EEK724" s="9"/>
      <c r="EEL724" s="9"/>
      <c r="EEM724" s="9"/>
      <c r="EEN724" s="9"/>
      <c r="EEO724" s="9"/>
      <c r="EEP724" s="9"/>
      <c r="EEQ724" s="9"/>
      <c r="EER724" s="9"/>
      <c r="EES724" s="9"/>
      <c r="EET724" s="9"/>
      <c r="EEU724" s="9"/>
      <c r="EEV724" s="9"/>
      <c r="EEW724" s="9"/>
      <c r="EEX724" s="9"/>
      <c r="EEY724" s="9"/>
      <c r="EEZ724" s="9"/>
      <c r="EFA724" s="9"/>
      <c r="EFB724" s="9"/>
      <c r="EFC724" s="9"/>
      <c r="EFD724" s="9"/>
      <c r="EFE724" s="9"/>
      <c r="EFF724" s="9"/>
      <c r="EFG724" s="9"/>
      <c r="EFH724" s="9"/>
      <c r="EFI724" s="9"/>
      <c r="EFJ724" s="9"/>
      <c r="EFK724" s="9"/>
      <c r="EFL724" s="9"/>
      <c r="EFM724" s="9"/>
      <c r="EFN724" s="9"/>
      <c r="EFO724" s="9"/>
      <c r="EFP724" s="9"/>
      <c r="EFQ724" s="9"/>
      <c r="EFR724" s="9"/>
      <c r="EFS724" s="9"/>
      <c r="EFT724" s="9"/>
      <c r="EFU724" s="9"/>
      <c r="EFV724" s="9"/>
      <c r="EFW724" s="9"/>
      <c r="EFX724" s="9"/>
      <c r="EFY724" s="9"/>
      <c r="EFZ724" s="9"/>
      <c r="EGA724" s="9"/>
      <c r="EGB724" s="9"/>
      <c r="EGC724" s="9"/>
      <c r="EGD724" s="9"/>
      <c r="EGE724" s="9"/>
      <c r="EGF724" s="9"/>
      <c r="EGG724" s="9"/>
      <c r="EGH724" s="9"/>
      <c r="EGI724" s="9"/>
      <c r="EGJ724" s="9"/>
      <c r="EGK724" s="9"/>
      <c r="EGL724" s="9"/>
      <c r="EGM724" s="9"/>
      <c r="EGN724" s="9"/>
      <c r="EGO724" s="9"/>
      <c r="EGP724" s="9"/>
      <c r="EGQ724" s="9"/>
      <c r="EGR724" s="9"/>
      <c r="EGS724" s="9"/>
      <c r="EGT724" s="9"/>
      <c r="EGU724" s="9"/>
      <c r="EGV724" s="9"/>
      <c r="EGW724" s="9"/>
      <c r="EGX724" s="9"/>
      <c r="EGY724" s="9"/>
      <c r="EGZ724" s="9"/>
      <c r="EHA724" s="9"/>
      <c r="EHB724" s="9"/>
      <c r="EHC724" s="9"/>
      <c r="EHD724" s="9"/>
      <c r="EHE724" s="9"/>
      <c r="EHF724" s="9"/>
      <c r="EHG724" s="9"/>
      <c r="EHH724" s="9"/>
      <c r="EHI724" s="9"/>
      <c r="EHJ724" s="9"/>
      <c r="EHK724" s="9"/>
      <c r="EHL724" s="9"/>
      <c r="EHM724" s="9"/>
      <c r="EHN724" s="9"/>
      <c r="EHO724" s="9"/>
      <c r="EHP724" s="9"/>
      <c r="EHQ724" s="9"/>
      <c r="EHR724" s="9"/>
      <c r="EHS724" s="9"/>
      <c r="EHT724" s="9"/>
      <c r="EHU724" s="9"/>
      <c r="EHV724" s="9"/>
      <c r="EHW724" s="9"/>
      <c r="EHX724" s="9"/>
      <c r="EHY724" s="9"/>
      <c r="EHZ724" s="9"/>
      <c r="EIA724" s="9"/>
      <c r="EIB724" s="9"/>
      <c r="EIC724" s="9"/>
      <c r="EID724" s="9"/>
      <c r="EIE724" s="9"/>
      <c r="EIF724" s="9"/>
      <c r="EIG724" s="9"/>
      <c r="EIH724" s="9"/>
      <c r="EII724" s="9"/>
      <c r="EIJ724" s="9"/>
      <c r="EIK724" s="9"/>
      <c r="EIL724" s="9"/>
      <c r="EIM724" s="9"/>
      <c r="EIN724" s="9"/>
      <c r="EIO724" s="9"/>
      <c r="EIP724" s="9"/>
      <c r="EIQ724" s="9"/>
      <c r="EIR724" s="9"/>
      <c r="EIS724" s="9"/>
      <c r="EIT724" s="9"/>
      <c r="EIU724" s="9"/>
      <c r="EIV724" s="9"/>
      <c r="EIW724" s="9"/>
      <c r="EIX724" s="9"/>
      <c r="EIY724" s="9"/>
      <c r="EIZ724" s="9"/>
      <c r="EJA724" s="9"/>
      <c r="EJB724" s="9"/>
      <c r="EJC724" s="9"/>
      <c r="EJD724" s="9"/>
      <c r="EJE724" s="9"/>
      <c r="EJF724" s="9"/>
      <c r="EJG724" s="9"/>
      <c r="EJH724" s="9"/>
      <c r="EJI724" s="9"/>
      <c r="EJJ724" s="9"/>
      <c r="EJK724" s="9"/>
      <c r="EJL724" s="9"/>
      <c r="EJM724" s="9"/>
      <c r="EJN724" s="9"/>
      <c r="EJO724" s="9"/>
      <c r="EJP724" s="9"/>
      <c r="EJQ724" s="9"/>
      <c r="EJR724" s="9"/>
      <c r="EJS724" s="9"/>
      <c r="EJT724" s="9"/>
      <c r="EJU724" s="9"/>
      <c r="EJV724" s="9"/>
      <c r="EJW724" s="9"/>
      <c r="EJX724" s="9"/>
      <c r="EJY724" s="9"/>
      <c r="EJZ724" s="9"/>
      <c r="EKA724" s="9"/>
      <c r="EKB724" s="9"/>
      <c r="EKC724" s="9"/>
      <c r="EKD724" s="9"/>
      <c r="EKE724" s="9"/>
      <c r="EKF724" s="9"/>
      <c r="EKG724" s="9"/>
      <c r="EKH724" s="9"/>
      <c r="EKI724" s="9"/>
      <c r="EKJ724" s="9"/>
      <c r="EKK724" s="9"/>
      <c r="EKL724" s="9"/>
      <c r="EKM724" s="9"/>
      <c r="EKN724" s="9"/>
      <c r="EKO724" s="9"/>
      <c r="EKP724" s="9"/>
      <c r="EKQ724" s="9"/>
      <c r="EKR724" s="9"/>
      <c r="EKS724" s="9"/>
      <c r="EKT724" s="9"/>
      <c r="EKU724" s="9"/>
      <c r="EKV724" s="9"/>
      <c r="EKW724" s="9"/>
      <c r="EKX724" s="9"/>
      <c r="EKY724" s="9"/>
      <c r="EKZ724" s="9"/>
      <c r="ELA724" s="9"/>
      <c r="ELB724" s="9"/>
      <c r="ELC724" s="9"/>
      <c r="ELD724" s="9"/>
      <c r="ELE724" s="9"/>
      <c r="ELF724" s="9"/>
      <c r="ELG724" s="9"/>
      <c r="ELH724" s="9"/>
      <c r="ELI724" s="9"/>
      <c r="ELJ724" s="9"/>
      <c r="ELK724" s="9"/>
      <c r="ELL724" s="9"/>
      <c r="ELM724" s="9"/>
      <c r="ELN724" s="9"/>
      <c r="ELO724" s="9"/>
      <c r="ELP724" s="9"/>
      <c r="ELQ724" s="9"/>
      <c r="ELR724" s="9"/>
      <c r="ELS724" s="9"/>
      <c r="ELT724" s="9"/>
      <c r="ELU724" s="9"/>
      <c r="ELV724" s="9"/>
      <c r="ELW724" s="9"/>
      <c r="ELX724" s="9"/>
      <c r="ELY724" s="9"/>
      <c r="ELZ724" s="9"/>
      <c r="EMA724" s="9"/>
      <c r="EMB724" s="9"/>
      <c r="EMC724" s="9"/>
      <c r="EMD724" s="9"/>
      <c r="EME724" s="9"/>
      <c r="EMF724" s="9"/>
      <c r="EMG724" s="9"/>
      <c r="EMH724" s="9"/>
      <c r="EMI724" s="9"/>
      <c r="EMJ724" s="9"/>
      <c r="EMK724" s="9"/>
      <c r="EML724" s="9"/>
      <c r="EMM724" s="9"/>
      <c r="EMN724" s="9"/>
      <c r="EMO724" s="9"/>
      <c r="EMP724" s="9"/>
      <c r="EMQ724" s="9"/>
      <c r="EMR724" s="9"/>
      <c r="EMS724" s="9"/>
      <c r="EMT724" s="9"/>
      <c r="EMU724" s="9"/>
      <c r="EMV724" s="9"/>
      <c r="EMW724" s="9"/>
      <c r="EMX724" s="9"/>
      <c r="EMY724" s="9"/>
      <c r="EMZ724" s="9"/>
      <c r="ENA724" s="9"/>
      <c r="ENB724" s="9"/>
      <c r="ENC724" s="9"/>
      <c r="END724" s="9"/>
      <c r="ENE724" s="9"/>
      <c r="ENF724" s="9"/>
      <c r="ENG724" s="9"/>
      <c r="ENH724" s="9"/>
      <c r="ENI724" s="9"/>
      <c r="ENJ724" s="9"/>
      <c r="ENK724" s="9"/>
      <c r="ENL724" s="9"/>
      <c r="ENM724" s="9"/>
      <c r="ENN724" s="9"/>
      <c r="ENO724" s="9"/>
      <c r="ENP724" s="9"/>
      <c r="ENQ724" s="9"/>
      <c r="ENR724" s="9"/>
      <c r="ENS724" s="9"/>
      <c r="ENT724" s="9"/>
      <c r="ENU724" s="9"/>
      <c r="ENV724" s="9"/>
      <c r="ENW724" s="9"/>
      <c r="ENX724" s="9"/>
      <c r="ENY724" s="9"/>
      <c r="ENZ724" s="9"/>
      <c r="EOA724" s="9"/>
      <c r="EOB724" s="9"/>
      <c r="EOC724" s="9"/>
      <c r="EOD724" s="9"/>
      <c r="EOE724" s="9"/>
      <c r="EOF724" s="9"/>
      <c r="EOG724" s="9"/>
      <c r="EOH724" s="9"/>
      <c r="EOI724" s="9"/>
      <c r="EOJ724" s="9"/>
      <c r="EOK724" s="9"/>
      <c r="EOL724" s="9"/>
      <c r="EOM724" s="9"/>
      <c r="EON724" s="9"/>
      <c r="EOO724" s="9"/>
      <c r="EOP724" s="9"/>
      <c r="EOQ724" s="9"/>
      <c r="EOR724" s="9"/>
      <c r="EOS724" s="9"/>
      <c r="EOT724" s="9"/>
      <c r="EOU724" s="9"/>
      <c r="EOV724" s="9"/>
      <c r="EOW724" s="9"/>
      <c r="EOX724" s="9"/>
      <c r="EOY724" s="9"/>
      <c r="EOZ724" s="9"/>
      <c r="EPA724" s="9"/>
      <c r="EPB724" s="9"/>
      <c r="EPC724" s="9"/>
      <c r="EPD724" s="9"/>
      <c r="EPE724" s="9"/>
      <c r="EPF724" s="9"/>
      <c r="EPG724" s="9"/>
      <c r="EPH724" s="9"/>
      <c r="EPI724" s="9"/>
      <c r="EPJ724" s="9"/>
      <c r="EPK724" s="9"/>
      <c r="EPL724" s="9"/>
      <c r="EPM724" s="9"/>
      <c r="EPN724" s="9"/>
      <c r="EPO724" s="9"/>
      <c r="EPP724" s="9"/>
      <c r="EPQ724" s="9"/>
      <c r="EPR724" s="9"/>
      <c r="EPS724" s="9"/>
      <c r="EPT724" s="9"/>
      <c r="EPU724" s="9"/>
      <c r="EPV724" s="9"/>
      <c r="EPW724" s="9"/>
      <c r="EPX724" s="9"/>
      <c r="EPY724" s="9"/>
      <c r="EPZ724" s="9"/>
      <c r="EQA724" s="9"/>
      <c r="EQB724" s="9"/>
      <c r="EQC724" s="9"/>
      <c r="EQD724" s="9"/>
      <c r="EQE724" s="9"/>
      <c r="EQF724" s="9"/>
      <c r="EQG724" s="9"/>
      <c r="EQH724" s="9"/>
      <c r="EQI724" s="9"/>
      <c r="EQJ724" s="9"/>
      <c r="EQK724" s="9"/>
      <c r="EQL724" s="9"/>
      <c r="EQM724" s="9"/>
      <c r="EQN724" s="9"/>
      <c r="EQO724" s="9"/>
      <c r="EQP724" s="9"/>
      <c r="EQQ724" s="9"/>
      <c r="EQR724" s="9"/>
      <c r="EQS724" s="9"/>
      <c r="EQT724" s="9"/>
      <c r="EQU724" s="9"/>
      <c r="EQV724" s="9"/>
      <c r="EQW724" s="9"/>
      <c r="EQX724" s="9"/>
      <c r="EQY724" s="9"/>
      <c r="EQZ724" s="9"/>
      <c r="ERA724" s="9"/>
      <c r="ERB724" s="9"/>
      <c r="ERC724" s="9"/>
      <c r="ERD724" s="9"/>
      <c r="ERE724" s="9"/>
      <c r="ERF724" s="9"/>
      <c r="ERG724" s="9"/>
      <c r="ERH724" s="9"/>
      <c r="ERI724" s="9"/>
      <c r="ERJ724" s="9"/>
      <c r="ERK724" s="9"/>
      <c r="ERL724" s="9"/>
      <c r="ERM724" s="9"/>
      <c r="ERN724" s="9"/>
      <c r="ERO724" s="9"/>
      <c r="ERP724" s="9"/>
      <c r="ERQ724" s="9"/>
      <c r="ERR724" s="9"/>
      <c r="ERS724" s="9"/>
      <c r="ERT724" s="9"/>
      <c r="ERU724" s="9"/>
      <c r="ERV724" s="9"/>
      <c r="ERW724" s="9"/>
      <c r="ERX724" s="9"/>
      <c r="ERY724" s="9"/>
      <c r="ERZ724" s="9"/>
      <c r="ESA724" s="9"/>
      <c r="ESB724" s="9"/>
      <c r="ESC724" s="9"/>
      <c r="ESD724" s="9"/>
      <c r="ESE724" s="9"/>
      <c r="ESF724" s="9"/>
      <c r="ESG724" s="9"/>
      <c r="ESH724" s="9"/>
      <c r="ESI724" s="9"/>
      <c r="ESJ724" s="9"/>
      <c r="ESK724" s="9"/>
      <c r="ESL724" s="9"/>
      <c r="ESM724" s="9"/>
      <c r="ESN724" s="9"/>
      <c r="ESO724" s="9"/>
      <c r="ESP724" s="9"/>
      <c r="ESQ724" s="9"/>
      <c r="ESR724" s="9"/>
      <c r="ESS724" s="9"/>
      <c r="EST724" s="9"/>
      <c r="ESU724" s="9"/>
      <c r="ESV724" s="9"/>
      <c r="ESW724" s="9"/>
      <c r="ESX724" s="9"/>
      <c r="ESY724" s="9"/>
      <c r="ESZ724" s="9"/>
      <c r="ETA724" s="9"/>
      <c r="ETB724" s="9"/>
      <c r="ETC724" s="9"/>
      <c r="ETD724" s="9"/>
      <c r="ETE724" s="9"/>
      <c r="ETF724" s="9"/>
      <c r="ETG724" s="9"/>
      <c r="ETH724" s="9"/>
      <c r="ETI724" s="9"/>
      <c r="ETJ724" s="9"/>
      <c r="ETK724" s="9"/>
      <c r="ETL724" s="9"/>
      <c r="ETM724" s="9"/>
      <c r="ETN724" s="9"/>
      <c r="ETO724" s="9"/>
      <c r="ETP724" s="9"/>
      <c r="ETQ724" s="9"/>
      <c r="ETR724" s="9"/>
      <c r="ETS724" s="9"/>
      <c r="ETT724" s="9"/>
      <c r="ETU724" s="9"/>
      <c r="ETV724" s="9"/>
      <c r="ETW724" s="9"/>
      <c r="ETX724" s="9"/>
      <c r="ETY724" s="9"/>
      <c r="ETZ724" s="9"/>
      <c r="EUA724" s="9"/>
      <c r="EUB724" s="9"/>
      <c r="EUC724" s="9"/>
      <c r="EUD724" s="9"/>
      <c r="EUE724" s="9"/>
      <c r="EUF724" s="9"/>
      <c r="EUG724" s="9"/>
      <c r="EUH724" s="9"/>
      <c r="EUI724" s="9"/>
      <c r="EUJ724" s="9"/>
      <c r="EUK724" s="9"/>
      <c r="EUL724" s="9"/>
      <c r="EUM724" s="9"/>
      <c r="EUN724" s="9"/>
      <c r="EUO724" s="9"/>
      <c r="EUP724" s="9"/>
      <c r="EUQ724" s="9"/>
      <c r="EUR724" s="9"/>
      <c r="EUS724" s="9"/>
      <c r="EUT724" s="9"/>
      <c r="EUU724" s="9"/>
      <c r="EUV724" s="9"/>
      <c r="EUW724" s="9"/>
      <c r="EUX724" s="9"/>
      <c r="EUY724" s="9"/>
      <c r="EUZ724" s="9"/>
      <c r="EVA724" s="9"/>
      <c r="EVB724" s="9"/>
      <c r="EVC724" s="9"/>
      <c r="EVD724" s="9"/>
      <c r="EVE724" s="9"/>
      <c r="EVF724" s="9"/>
      <c r="EVG724" s="9"/>
      <c r="EVH724" s="9"/>
      <c r="EVI724" s="9"/>
      <c r="EVJ724" s="9"/>
      <c r="EVK724" s="9"/>
      <c r="EVL724" s="9"/>
      <c r="EVM724" s="9"/>
      <c r="EVN724" s="9"/>
      <c r="EVO724" s="9"/>
      <c r="EVP724" s="9"/>
      <c r="EVQ724" s="9"/>
      <c r="EVR724" s="9"/>
      <c r="EVS724" s="9"/>
      <c r="EVT724" s="9"/>
      <c r="EVU724" s="9"/>
      <c r="EVV724" s="9"/>
      <c r="EVW724" s="9"/>
      <c r="EVX724" s="9"/>
      <c r="EVY724" s="9"/>
      <c r="EVZ724" s="9"/>
      <c r="EWA724" s="9"/>
      <c r="EWB724" s="9"/>
      <c r="EWC724" s="9"/>
      <c r="EWD724" s="9"/>
      <c r="EWE724" s="9"/>
      <c r="EWF724" s="9"/>
      <c r="EWG724" s="9"/>
      <c r="EWH724" s="9"/>
      <c r="EWI724" s="9"/>
      <c r="EWJ724" s="9"/>
      <c r="EWK724" s="9"/>
      <c r="EWL724" s="9"/>
      <c r="EWM724" s="9"/>
      <c r="EWN724" s="9"/>
      <c r="EWO724" s="9"/>
      <c r="EWP724" s="9"/>
      <c r="EWQ724" s="9"/>
      <c r="EWR724" s="9"/>
      <c r="EWS724" s="9"/>
      <c r="EWT724" s="9"/>
      <c r="EWU724" s="9"/>
      <c r="EWV724" s="9"/>
      <c r="EWW724" s="9"/>
      <c r="EWX724" s="9"/>
      <c r="EWY724" s="9"/>
      <c r="EWZ724" s="9"/>
      <c r="EXA724" s="9"/>
      <c r="EXB724" s="9"/>
      <c r="EXC724" s="9"/>
      <c r="EXD724" s="9"/>
      <c r="EXE724" s="9"/>
      <c r="EXF724" s="9"/>
      <c r="EXG724" s="9"/>
      <c r="EXH724" s="9"/>
      <c r="EXI724" s="9"/>
      <c r="EXJ724" s="9"/>
      <c r="EXK724" s="9"/>
      <c r="EXL724" s="9"/>
      <c r="EXM724" s="9"/>
      <c r="EXN724" s="9"/>
      <c r="EXO724" s="9"/>
      <c r="EXP724" s="9"/>
      <c r="EXQ724" s="9"/>
      <c r="EXR724" s="9"/>
      <c r="EXS724" s="9"/>
      <c r="EXT724" s="9"/>
      <c r="EXU724" s="9"/>
      <c r="EXV724" s="9"/>
      <c r="EXW724" s="9"/>
      <c r="EXX724" s="9"/>
      <c r="EXY724" s="9"/>
      <c r="EXZ724" s="9"/>
      <c r="EYA724" s="9"/>
      <c r="EYB724" s="9"/>
      <c r="EYC724" s="9"/>
      <c r="EYD724" s="9"/>
      <c r="EYE724" s="9"/>
      <c r="EYF724" s="9"/>
      <c r="EYG724" s="9"/>
      <c r="EYH724" s="9"/>
      <c r="EYI724" s="9"/>
      <c r="EYJ724" s="9"/>
      <c r="EYK724" s="9"/>
      <c r="EYL724" s="9"/>
      <c r="EYM724" s="9"/>
      <c r="EYN724" s="9"/>
      <c r="EYO724" s="9"/>
      <c r="EYP724" s="9"/>
      <c r="EYQ724" s="9"/>
      <c r="EYR724" s="9"/>
      <c r="EYS724" s="9"/>
      <c r="EYT724" s="9"/>
      <c r="EYU724" s="9"/>
      <c r="EYV724" s="9"/>
      <c r="EYW724" s="9"/>
      <c r="EYX724" s="9"/>
      <c r="EYY724" s="9"/>
      <c r="EYZ724" s="9"/>
      <c r="EZA724" s="9"/>
      <c r="EZB724" s="9"/>
      <c r="EZC724" s="9"/>
      <c r="EZD724" s="9"/>
      <c r="EZE724" s="9"/>
      <c r="EZF724" s="9"/>
      <c r="EZG724" s="9"/>
      <c r="EZH724" s="9"/>
      <c r="EZI724" s="9"/>
      <c r="EZJ724" s="9"/>
      <c r="EZK724" s="9"/>
      <c r="EZL724" s="9"/>
      <c r="EZM724" s="9"/>
      <c r="EZN724" s="9"/>
      <c r="EZO724" s="9"/>
      <c r="EZP724" s="9"/>
      <c r="EZQ724" s="9"/>
      <c r="EZR724" s="9"/>
      <c r="EZS724" s="9"/>
      <c r="EZT724" s="9"/>
      <c r="EZU724" s="9"/>
      <c r="EZV724" s="9"/>
      <c r="EZW724" s="9"/>
      <c r="EZX724" s="9"/>
      <c r="EZY724" s="9"/>
      <c r="EZZ724" s="9"/>
      <c r="FAA724" s="9"/>
      <c r="FAB724" s="9"/>
      <c r="FAC724" s="9"/>
      <c r="FAD724" s="9"/>
      <c r="FAE724" s="9"/>
      <c r="FAF724" s="9"/>
      <c r="FAG724" s="9"/>
      <c r="FAH724" s="9"/>
      <c r="FAI724" s="9"/>
      <c r="FAJ724" s="9"/>
      <c r="FAK724" s="9"/>
      <c r="FAL724" s="9"/>
      <c r="FAM724" s="9"/>
      <c r="FAN724" s="9"/>
      <c r="FAO724" s="9"/>
      <c r="FAP724" s="9"/>
      <c r="FAQ724" s="9"/>
      <c r="FAR724" s="9"/>
      <c r="FAS724" s="9"/>
      <c r="FAT724" s="9"/>
      <c r="FAU724" s="9"/>
      <c r="FAV724" s="9"/>
      <c r="FAW724" s="9"/>
      <c r="FAX724" s="9"/>
      <c r="FAY724" s="9"/>
      <c r="FAZ724" s="9"/>
      <c r="FBA724" s="9"/>
      <c r="FBB724" s="9"/>
      <c r="FBC724" s="9"/>
      <c r="FBD724" s="9"/>
      <c r="FBE724" s="9"/>
      <c r="FBF724" s="9"/>
      <c r="FBG724" s="9"/>
      <c r="FBH724" s="9"/>
      <c r="FBI724" s="9"/>
      <c r="FBJ724" s="9"/>
      <c r="FBK724" s="9"/>
      <c r="FBL724" s="9"/>
      <c r="FBM724" s="9"/>
      <c r="FBN724" s="9"/>
      <c r="FBO724" s="9"/>
      <c r="FBP724" s="9"/>
      <c r="FBQ724" s="9"/>
      <c r="FBR724" s="9"/>
      <c r="FBS724" s="9"/>
      <c r="FBT724" s="9"/>
      <c r="FBU724" s="9"/>
      <c r="FBV724" s="9"/>
      <c r="FBW724" s="9"/>
      <c r="FBX724" s="9"/>
      <c r="FBY724" s="9"/>
      <c r="FBZ724" s="9"/>
      <c r="FCA724" s="9"/>
      <c r="FCB724" s="9"/>
      <c r="FCC724" s="9"/>
      <c r="FCD724" s="9"/>
      <c r="FCE724" s="9"/>
      <c r="FCF724" s="9"/>
      <c r="FCG724" s="9"/>
      <c r="FCH724" s="9"/>
      <c r="FCI724" s="9"/>
      <c r="FCJ724" s="9"/>
      <c r="FCK724" s="9"/>
      <c r="FCL724" s="9"/>
      <c r="FCM724" s="9"/>
      <c r="FCN724" s="9"/>
      <c r="FCO724" s="9"/>
      <c r="FCP724" s="9"/>
      <c r="FCQ724" s="9"/>
      <c r="FCR724" s="9"/>
      <c r="FCS724" s="9"/>
      <c r="FCT724" s="9"/>
      <c r="FCU724" s="9"/>
      <c r="FCV724" s="9"/>
      <c r="FCW724" s="9"/>
      <c r="FCX724" s="9"/>
      <c r="FCY724" s="9"/>
      <c r="FCZ724" s="9"/>
      <c r="FDA724" s="9"/>
      <c r="FDB724" s="9"/>
      <c r="FDC724" s="9"/>
      <c r="FDD724" s="9"/>
      <c r="FDE724" s="9"/>
      <c r="FDF724" s="9"/>
      <c r="FDG724" s="9"/>
      <c r="FDH724" s="9"/>
      <c r="FDI724" s="9"/>
      <c r="FDJ724" s="9"/>
      <c r="FDK724" s="9"/>
      <c r="FDL724" s="9"/>
      <c r="FDM724" s="9"/>
      <c r="FDN724" s="9"/>
      <c r="FDO724" s="9"/>
      <c r="FDP724" s="9"/>
      <c r="FDQ724" s="9"/>
      <c r="FDR724" s="9"/>
      <c r="FDS724" s="9"/>
      <c r="FDT724" s="9"/>
      <c r="FDU724" s="9"/>
      <c r="FDV724" s="9"/>
      <c r="FDW724" s="9"/>
      <c r="FDX724" s="9"/>
      <c r="FDY724" s="9"/>
      <c r="FDZ724" s="9"/>
      <c r="FEA724" s="9"/>
      <c r="FEB724" s="9"/>
      <c r="FEC724" s="9"/>
      <c r="FED724" s="9"/>
      <c r="FEE724" s="9"/>
      <c r="FEF724" s="9"/>
      <c r="FEG724" s="9"/>
      <c r="FEH724" s="9"/>
      <c r="FEI724" s="9"/>
      <c r="FEJ724" s="9"/>
      <c r="FEK724" s="9"/>
      <c r="FEL724" s="9"/>
      <c r="FEM724" s="9"/>
      <c r="FEN724" s="9"/>
      <c r="FEO724" s="9"/>
      <c r="FEP724" s="9"/>
      <c r="FEQ724" s="9"/>
      <c r="FER724" s="9"/>
      <c r="FES724" s="9"/>
      <c r="FET724" s="9"/>
      <c r="FEU724" s="9"/>
      <c r="FEV724" s="9"/>
      <c r="FEW724" s="9"/>
      <c r="FEX724" s="9"/>
      <c r="FEY724" s="9"/>
      <c r="FEZ724" s="9"/>
      <c r="FFA724" s="9"/>
      <c r="FFB724" s="9"/>
      <c r="FFC724" s="9"/>
      <c r="FFD724" s="9"/>
      <c r="FFE724" s="9"/>
      <c r="FFF724" s="9"/>
      <c r="FFG724" s="9"/>
      <c r="FFH724" s="9"/>
      <c r="FFI724" s="9"/>
      <c r="FFJ724" s="9"/>
      <c r="FFK724" s="9"/>
      <c r="FFL724" s="9"/>
      <c r="FFM724" s="9"/>
      <c r="FFN724" s="9"/>
      <c r="FFO724" s="9"/>
      <c r="FFP724" s="9"/>
      <c r="FFQ724" s="9"/>
      <c r="FFR724" s="9"/>
      <c r="FFS724" s="9"/>
      <c r="FFT724" s="9"/>
      <c r="FFU724" s="9"/>
      <c r="FFV724" s="9"/>
      <c r="FFW724" s="9"/>
      <c r="FFX724" s="9"/>
      <c r="FFY724" s="9"/>
      <c r="FFZ724" s="9"/>
      <c r="FGA724" s="9"/>
      <c r="FGB724" s="9"/>
      <c r="FGC724" s="9"/>
      <c r="FGD724" s="9"/>
      <c r="FGE724" s="9"/>
      <c r="FGF724" s="9"/>
      <c r="FGG724" s="9"/>
      <c r="FGH724" s="9"/>
      <c r="FGI724" s="9"/>
      <c r="FGJ724" s="9"/>
      <c r="FGK724" s="9"/>
      <c r="FGL724" s="9"/>
      <c r="FGM724" s="9"/>
      <c r="FGN724" s="9"/>
      <c r="FGO724" s="9"/>
      <c r="FGP724" s="9"/>
      <c r="FGQ724" s="9"/>
      <c r="FGR724" s="9"/>
      <c r="FGS724" s="9"/>
      <c r="FGT724" s="9"/>
      <c r="FGU724" s="9"/>
      <c r="FGV724" s="9"/>
      <c r="FGW724" s="9"/>
      <c r="FGX724" s="9"/>
      <c r="FGY724" s="9"/>
      <c r="FGZ724" s="9"/>
      <c r="FHA724" s="9"/>
      <c r="FHB724" s="9"/>
      <c r="FHC724" s="9"/>
      <c r="FHD724" s="9"/>
      <c r="FHE724" s="9"/>
      <c r="FHF724" s="9"/>
      <c r="FHG724" s="9"/>
      <c r="FHH724" s="9"/>
      <c r="FHI724" s="9"/>
      <c r="FHJ724" s="9"/>
      <c r="FHK724" s="9"/>
      <c r="FHL724" s="9"/>
      <c r="FHM724" s="9"/>
      <c r="FHN724" s="9"/>
      <c r="FHO724" s="9"/>
      <c r="FHP724" s="9"/>
      <c r="FHQ724" s="9"/>
      <c r="FHR724" s="9"/>
      <c r="FHS724" s="9"/>
      <c r="FHT724" s="9"/>
      <c r="FHU724" s="9"/>
      <c r="FHV724" s="9"/>
      <c r="FHW724" s="9"/>
      <c r="FHX724" s="9"/>
      <c r="FHY724" s="9"/>
      <c r="FHZ724" s="9"/>
      <c r="FIA724" s="9"/>
      <c r="FIB724" s="9"/>
      <c r="FIC724" s="9"/>
      <c r="FID724" s="9"/>
      <c r="FIE724" s="9"/>
      <c r="FIF724" s="9"/>
      <c r="FIG724" s="9"/>
      <c r="FIH724" s="9"/>
      <c r="FII724" s="9"/>
      <c r="FIJ724" s="9"/>
      <c r="FIK724" s="9"/>
      <c r="FIL724" s="9"/>
      <c r="FIM724" s="9"/>
      <c r="FIN724" s="9"/>
      <c r="FIO724" s="9"/>
      <c r="FIP724" s="9"/>
      <c r="FIQ724" s="9"/>
      <c r="FIR724" s="9"/>
      <c r="FIS724" s="9"/>
      <c r="FIT724" s="9"/>
      <c r="FIU724" s="9"/>
      <c r="FIV724" s="9"/>
      <c r="FIW724" s="9"/>
      <c r="FIX724" s="9"/>
      <c r="FIY724" s="9"/>
      <c r="FIZ724" s="9"/>
      <c r="FJA724" s="9"/>
      <c r="FJB724" s="9"/>
      <c r="FJC724" s="9"/>
      <c r="FJD724" s="9"/>
      <c r="FJE724" s="9"/>
      <c r="FJF724" s="9"/>
      <c r="FJG724" s="9"/>
      <c r="FJH724" s="9"/>
      <c r="FJI724" s="9"/>
      <c r="FJJ724" s="9"/>
      <c r="FJK724" s="9"/>
      <c r="FJL724" s="9"/>
      <c r="FJM724" s="9"/>
      <c r="FJN724" s="9"/>
      <c r="FJO724" s="9"/>
      <c r="FJP724" s="9"/>
      <c r="FJQ724" s="9"/>
      <c r="FJR724" s="9"/>
      <c r="FJS724" s="9"/>
      <c r="FJT724" s="9"/>
      <c r="FJU724" s="9"/>
      <c r="FJV724" s="9"/>
      <c r="FJW724" s="9"/>
      <c r="FJX724" s="9"/>
      <c r="FJY724" s="9"/>
      <c r="FJZ724" s="9"/>
      <c r="FKA724" s="9"/>
      <c r="FKB724" s="9"/>
      <c r="FKC724" s="9"/>
      <c r="FKD724" s="9"/>
      <c r="FKE724" s="9"/>
      <c r="FKF724" s="9"/>
      <c r="FKG724" s="9"/>
      <c r="FKH724" s="9"/>
      <c r="FKI724" s="9"/>
      <c r="FKJ724" s="9"/>
      <c r="FKK724" s="9"/>
      <c r="FKL724" s="9"/>
      <c r="FKM724" s="9"/>
      <c r="FKN724" s="9"/>
      <c r="FKO724" s="9"/>
      <c r="FKP724" s="9"/>
      <c r="FKQ724" s="9"/>
      <c r="FKR724" s="9"/>
      <c r="FKS724" s="9"/>
      <c r="FKT724" s="9"/>
      <c r="FKU724" s="9"/>
      <c r="FKV724" s="9"/>
      <c r="FKW724" s="9"/>
      <c r="FKX724" s="9"/>
      <c r="FKY724" s="9"/>
      <c r="FKZ724" s="9"/>
      <c r="FLA724" s="9"/>
      <c r="FLB724" s="9"/>
      <c r="FLC724" s="9"/>
      <c r="FLD724" s="9"/>
      <c r="FLE724" s="9"/>
      <c r="FLF724" s="9"/>
      <c r="FLG724" s="9"/>
      <c r="FLH724" s="9"/>
      <c r="FLI724" s="9"/>
      <c r="FLJ724" s="9"/>
      <c r="FLK724" s="9"/>
      <c r="FLL724" s="9"/>
      <c r="FLM724" s="9"/>
      <c r="FLN724" s="9"/>
      <c r="FLO724" s="9"/>
      <c r="FLP724" s="9"/>
      <c r="FLQ724" s="9"/>
      <c r="FLR724" s="9"/>
      <c r="FLS724" s="9"/>
      <c r="FLT724" s="9"/>
      <c r="FLU724" s="9"/>
      <c r="FLV724" s="9"/>
      <c r="FLW724" s="9"/>
      <c r="FLX724" s="9"/>
      <c r="FLY724" s="9"/>
      <c r="FLZ724" s="9"/>
      <c r="FMA724" s="9"/>
      <c r="FMB724" s="9"/>
      <c r="FMC724" s="9"/>
      <c r="FMD724" s="9"/>
      <c r="FME724" s="9"/>
      <c r="FMF724" s="9"/>
      <c r="FMG724" s="9"/>
      <c r="FMH724" s="9"/>
      <c r="FMI724" s="9"/>
      <c r="FMJ724" s="9"/>
      <c r="FMK724" s="9"/>
      <c r="FML724" s="9"/>
      <c r="FMM724" s="9"/>
      <c r="FMN724" s="9"/>
      <c r="FMO724" s="9"/>
      <c r="FMP724" s="9"/>
      <c r="FMQ724" s="9"/>
      <c r="FMR724" s="9"/>
      <c r="FMS724" s="9"/>
      <c r="FMT724" s="9"/>
      <c r="FMU724" s="9"/>
      <c r="FMV724" s="9"/>
      <c r="FMW724" s="9"/>
      <c r="FMX724" s="9"/>
      <c r="FMY724" s="9"/>
      <c r="FMZ724" s="9"/>
      <c r="FNA724" s="9"/>
      <c r="FNB724" s="9"/>
      <c r="FNC724" s="9"/>
      <c r="FND724" s="9"/>
      <c r="FNE724" s="9"/>
      <c r="FNF724" s="9"/>
      <c r="FNG724" s="9"/>
      <c r="FNH724" s="9"/>
      <c r="FNI724" s="9"/>
      <c r="FNJ724" s="9"/>
      <c r="FNK724" s="9"/>
      <c r="FNL724" s="9"/>
      <c r="FNM724" s="9"/>
      <c r="FNN724" s="9"/>
      <c r="FNO724" s="9"/>
      <c r="FNP724" s="9"/>
      <c r="FNQ724" s="9"/>
      <c r="FNR724" s="9"/>
      <c r="FNS724" s="9"/>
      <c r="FNT724" s="9"/>
      <c r="FNU724" s="9"/>
      <c r="FNV724" s="9"/>
      <c r="FNW724" s="9"/>
      <c r="FNX724" s="9"/>
      <c r="FNY724" s="9"/>
      <c r="FNZ724" s="9"/>
      <c r="FOA724" s="9"/>
      <c r="FOB724" s="9"/>
      <c r="FOC724" s="9"/>
      <c r="FOD724" s="9"/>
      <c r="FOE724" s="9"/>
      <c r="FOF724" s="9"/>
      <c r="FOG724" s="9"/>
      <c r="FOH724" s="9"/>
      <c r="FOI724" s="9"/>
      <c r="FOJ724" s="9"/>
      <c r="FOK724" s="9"/>
      <c r="FOL724" s="9"/>
      <c r="FOM724" s="9"/>
      <c r="FON724" s="9"/>
      <c r="FOO724" s="9"/>
      <c r="FOP724" s="9"/>
      <c r="FOQ724" s="9"/>
      <c r="FOR724" s="9"/>
      <c r="FOS724" s="9"/>
      <c r="FOT724" s="9"/>
      <c r="FOU724" s="9"/>
      <c r="FOV724" s="9"/>
      <c r="FOW724" s="9"/>
      <c r="FOX724" s="9"/>
      <c r="FOY724" s="9"/>
      <c r="FOZ724" s="9"/>
      <c r="FPA724" s="9"/>
      <c r="FPB724" s="9"/>
      <c r="FPC724" s="9"/>
      <c r="FPD724" s="9"/>
      <c r="FPE724" s="9"/>
      <c r="FPF724" s="9"/>
      <c r="FPG724" s="9"/>
      <c r="FPH724" s="9"/>
      <c r="FPI724" s="9"/>
      <c r="FPJ724" s="9"/>
      <c r="FPK724" s="9"/>
      <c r="FPL724" s="9"/>
      <c r="FPM724" s="9"/>
      <c r="FPN724" s="9"/>
      <c r="FPO724" s="9"/>
      <c r="FPP724" s="9"/>
      <c r="FPQ724" s="9"/>
      <c r="FPR724" s="9"/>
      <c r="FPS724" s="9"/>
      <c r="FPT724" s="9"/>
      <c r="FPU724" s="9"/>
      <c r="FPV724" s="9"/>
      <c r="FPW724" s="9"/>
      <c r="FPX724" s="9"/>
      <c r="FPY724" s="9"/>
      <c r="FPZ724" s="9"/>
      <c r="FQA724" s="9"/>
      <c r="FQB724" s="9"/>
      <c r="FQC724" s="9"/>
      <c r="FQD724" s="9"/>
      <c r="FQE724" s="9"/>
      <c r="FQF724" s="9"/>
      <c r="FQG724" s="9"/>
      <c r="FQH724" s="9"/>
      <c r="FQI724" s="9"/>
      <c r="FQJ724" s="9"/>
      <c r="FQK724" s="9"/>
      <c r="FQL724" s="9"/>
      <c r="FQM724" s="9"/>
      <c r="FQN724" s="9"/>
      <c r="FQO724" s="9"/>
      <c r="FQP724" s="9"/>
      <c r="FQQ724" s="9"/>
      <c r="FQR724" s="9"/>
      <c r="FQS724" s="9"/>
      <c r="FQT724" s="9"/>
      <c r="FQU724" s="9"/>
      <c r="FQV724" s="9"/>
      <c r="FQW724" s="9"/>
      <c r="FQX724" s="9"/>
      <c r="FQY724" s="9"/>
      <c r="FQZ724" s="9"/>
      <c r="FRA724" s="9"/>
      <c r="FRB724" s="9"/>
      <c r="FRC724" s="9"/>
      <c r="FRD724" s="9"/>
      <c r="FRE724" s="9"/>
      <c r="FRF724" s="9"/>
      <c r="FRG724" s="9"/>
      <c r="FRH724" s="9"/>
      <c r="FRI724" s="9"/>
      <c r="FRJ724" s="9"/>
      <c r="FRK724" s="9"/>
      <c r="FRL724" s="9"/>
      <c r="FRM724" s="9"/>
      <c r="FRN724" s="9"/>
      <c r="FRO724" s="9"/>
      <c r="FRP724" s="9"/>
      <c r="FRQ724" s="9"/>
      <c r="FRR724" s="9"/>
      <c r="FRS724" s="9"/>
      <c r="FRT724" s="9"/>
      <c r="FRU724" s="9"/>
      <c r="FRV724" s="9"/>
      <c r="FRW724" s="9"/>
      <c r="FRX724" s="9"/>
      <c r="FRY724" s="9"/>
      <c r="FRZ724" s="9"/>
      <c r="FSA724" s="9"/>
      <c r="FSB724" s="9"/>
      <c r="FSC724" s="9"/>
      <c r="FSD724" s="9"/>
      <c r="FSE724" s="9"/>
      <c r="FSF724" s="9"/>
      <c r="FSG724" s="9"/>
      <c r="FSH724" s="9"/>
      <c r="FSI724" s="9"/>
      <c r="FSJ724" s="9"/>
      <c r="FSK724" s="9"/>
      <c r="FSL724" s="9"/>
      <c r="FSM724" s="9"/>
      <c r="FSN724" s="9"/>
      <c r="FSO724" s="9"/>
      <c r="FSP724" s="9"/>
      <c r="FSQ724" s="9"/>
      <c r="FSR724" s="9"/>
      <c r="FSS724" s="9"/>
      <c r="FST724" s="9"/>
      <c r="FSU724" s="9"/>
      <c r="FSV724" s="9"/>
      <c r="FSW724" s="9"/>
      <c r="FSX724" s="9"/>
      <c r="FSY724" s="9"/>
      <c r="FSZ724" s="9"/>
      <c r="FTA724" s="9"/>
      <c r="FTB724" s="9"/>
      <c r="FTC724" s="9"/>
      <c r="FTD724" s="9"/>
      <c r="FTE724" s="9"/>
      <c r="FTF724" s="9"/>
      <c r="FTG724" s="9"/>
      <c r="FTH724" s="9"/>
      <c r="FTI724" s="9"/>
      <c r="FTJ724" s="9"/>
      <c r="FTK724" s="9"/>
      <c r="FTL724" s="9"/>
      <c r="FTM724" s="9"/>
      <c r="FTN724" s="9"/>
      <c r="FTO724" s="9"/>
      <c r="FTP724" s="9"/>
      <c r="FTQ724" s="9"/>
      <c r="FTR724" s="9"/>
      <c r="FTS724" s="9"/>
      <c r="FTT724" s="9"/>
      <c r="FTU724" s="9"/>
      <c r="FTV724" s="9"/>
      <c r="FTW724" s="9"/>
      <c r="FTX724" s="9"/>
      <c r="FTY724" s="9"/>
      <c r="FTZ724" s="9"/>
      <c r="FUA724" s="9"/>
      <c r="FUB724" s="9"/>
      <c r="FUC724" s="9"/>
      <c r="FUD724" s="9"/>
      <c r="FUE724" s="9"/>
      <c r="FUF724" s="9"/>
      <c r="FUG724" s="9"/>
      <c r="FUH724" s="9"/>
      <c r="FUI724" s="9"/>
      <c r="FUJ724" s="9"/>
      <c r="FUK724" s="9"/>
      <c r="FUL724" s="9"/>
      <c r="FUM724" s="9"/>
      <c r="FUN724" s="9"/>
      <c r="FUO724" s="9"/>
      <c r="FUP724" s="9"/>
      <c r="FUQ724" s="9"/>
      <c r="FUR724" s="9"/>
      <c r="FUS724" s="9"/>
      <c r="FUT724" s="9"/>
      <c r="FUU724" s="9"/>
      <c r="FUV724" s="9"/>
      <c r="FUW724" s="9"/>
      <c r="FUX724" s="9"/>
      <c r="FUY724" s="9"/>
      <c r="FUZ724" s="9"/>
      <c r="FVA724" s="9"/>
      <c r="FVB724" s="9"/>
      <c r="FVC724" s="9"/>
      <c r="FVD724" s="9"/>
      <c r="FVE724" s="9"/>
      <c r="FVF724" s="9"/>
      <c r="FVG724" s="9"/>
      <c r="FVH724" s="9"/>
      <c r="FVI724" s="9"/>
      <c r="FVJ724" s="9"/>
      <c r="FVK724" s="9"/>
      <c r="FVL724" s="9"/>
      <c r="FVM724" s="9"/>
      <c r="FVN724" s="9"/>
      <c r="FVO724" s="9"/>
      <c r="FVP724" s="9"/>
      <c r="FVQ724" s="9"/>
      <c r="FVR724" s="9"/>
      <c r="FVS724" s="9"/>
      <c r="FVT724" s="9"/>
      <c r="FVU724" s="9"/>
      <c r="FVV724" s="9"/>
      <c r="FVW724" s="9"/>
      <c r="FVX724" s="9"/>
      <c r="FVY724" s="9"/>
      <c r="FVZ724" s="9"/>
      <c r="FWA724" s="9"/>
      <c r="FWB724" s="9"/>
      <c r="FWC724" s="9"/>
      <c r="FWD724" s="9"/>
      <c r="FWE724" s="9"/>
      <c r="FWF724" s="9"/>
      <c r="FWG724" s="9"/>
      <c r="FWH724" s="9"/>
      <c r="FWI724" s="9"/>
      <c r="FWJ724" s="9"/>
      <c r="FWK724" s="9"/>
      <c r="FWL724" s="9"/>
      <c r="FWM724" s="9"/>
      <c r="FWN724" s="9"/>
      <c r="FWO724" s="9"/>
      <c r="FWP724" s="9"/>
      <c r="FWQ724" s="9"/>
      <c r="FWR724" s="9"/>
      <c r="FWS724" s="9"/>
      <c r="FWT724" s="9"/>
      <c r="FWU724" s="9"/>
      <c r="FWV724" s="9"/>
      <c r="FWW724" s="9"/>
      <c r="FWX724" s="9"/>
      <c r="FWY724" s="9"/>
      <c r="FWZ724" s="9"/>
      <c r="FXA724" s="9"/>
      <c r="FXB724" s="9"/>
      <c r="FXC724" s="9"/>
      <c r="FXD724" s="9"/>
      <c r="FXE724" s="9"/>
      <c r="FXF724" s="9"/>
      <c r="FXG724" s="9"/>
      <c r="FXH724" s="9"/>
      <c r="FXI724" s="9"/>
      <c r="FXJ724" s="9"/>
      <c r="FXK724" s="9"/>
      <c r="FXL724" s="9"/>
      <c r="FXM724" s="9"/>
      <c r="FXN724" s="9"/>
      <c r="FXO724" s="9"/>
      <c r="FXP724" s="9"/>
      <c r="FXQ724" s="9"/>
      <c r="FXR724" s="9"/>
      <c r="FXS724" s="9"/>
      <c r="FXT724" s="9"/>
      <c r="FXU724" s="9"/>
      <c r="FXV724" s="9"/>
      <c r="FXW724" s="9"/>
      <c r="FXX724" s="9"/>
      <c r="FXY724" s="9"/>
      <c r="FXZ724" s="9"/>
      <c r="FYA724" s="9"/>
      <c r="FYB724" s="9"/>
      <c r="FYC724" s="9"/>
      <c r="FYD724" s="9"/>
      <c r="FYE724" s="9"/>
      <c r="FYF724" s="9"/>
      <c r="FYG724" s="9"/>
      <c r="FYH724" s="9"/>
      <c r="FYI724" s="9"/>
      <c r="FYJ724" s="9"/>
      <c r="FYK724" s="9"/>
      <c r="FYL724" s="9"/>
      <c r="FYM724" s="9"/>
      <c r="FYN724" s="9"/>
      <c r="FYO724" s="9"/>
      <c r="FYP724" s="9"/>
      <c r="FYQ724" s="9"/>
      <c r="FYR724" s="9"/>
      <c r="FYS724" s="9"/>
      <c r="FYT724" s="9"/>
      <c r="FYU724" s="9"/>
      <c r="FYV724" s="9"/>
      <c r="FYW724" s="9"/>
      <c r="FYX724" s="9"/>
      <c r="FYY724" s="9"/>
      <c r="FYZ724" s="9"/>
      <c r="FZA724" s="9"/>
      <c r="FZB724" s="9"/>
      <c r="FZC724" s="9"/>
      <c r="FZD724" s="9"/>
      <c r="FZE724" s="9"/>
      <c r="FZF724" s="9"/>
      <c r="FZG724" s="9"/>
      <c r="FZH724" s="9"/>
      <c r="FZI724" s="9"/>
      <c r="FZJ724" s="9"/>
      <c r="FZK724" s="9"/>
      <c r="FZL724" s="9"/>
      <c r="FZM724" s="9"/>
      <c r="FZN724" s="9"/>
      <c r="FZO724" s="9"/>
      <c r="FZP724" s="9"/>
      <c r="FZQ724" s="9"/>
      <c r="FZR724" s="9"/>
      <c r="FZS724" s="9"/>
      <c r="FZT724" s="9"/>
      <c r="FZU724" s="9"/>
      <c r="FZV724" s="9"/>
      <c r="FZW724" s="9"/>
      <c r="FZX724" s="9"/>
      <c r="FZY724" s="9"/>
      <c r="FZZ724" s="9"/>
      <c r="GAA724" s="9"/>
      <c r="GAB724" s="9"/>
      <c r="GAC724" s="9"/>
      <c r="GAD724" s="9"/>
      <c r="GAE724" s="9"/>
      <c r="GAF724" s="9"/>
      <c r="GAG724" s="9"/>
      <c r="GAH724" s="9"/>
      <c r="GAI724" s="9"/>
      <c r="GAJ724" s="9"/>
      <c r="GAK724" s="9"/>
      <c r="GAL724" s="9"/>
      <c r="GAM724" s="9"/>
      <c r="GAN724" s="9"/>
      <c r="GAO724" s="9"/>
      <c r="GAP724" s="9"/>
      <c r="GAQ724" s="9"/>
      <c r="GAR724" s="9"/>
      <c r="GAS724" s="9"/>
      <c r="GAT724" s="9"/>
      <c r="GAU724" s="9"/>
      <c r="GAV724" s="9"/>
      <c r="GAW724" s="9"/>
      <c r="GAX724" s="9"/>
      <c r="GAY724" s="9"/>
      <c r="GAZ724" s="9"/>
      <c r="GBA724" s="9"/>
      <c r="GBB724" s="9"/>
      <c r="GBC724" s="9"/>
      <c r="GBD724" s="9"/>
      <c r="GBE724" s="9"/>
      <c r="GBF724" s="9"/>
      <c r="GBG724" s="9"/>
      <c r="GBH724" s="9"/>
      <c r="GBI724" s="9"/>
      <c r="GBJ724" s="9"/>
      <c r="GBK724" s="9"/>
      <c r="GBL724" s="9"/>
      <c r="GBM724" s="9"/>
      <c r="GBN724" s="9"/>
      <c r="GBO724" s="9"/>
      <c r="GBP724" s="9"/>
      <c r="GBQ724" s="9"/>
      <c r="GBR724" s="9"/>
      <c r="GBS724" s="9"/>
      <c r="GBT724" s="9"/>
      <c r="GBU724" s="9"/>
      <c r="GBV724" s="9"/>
      <c r="GBW724" s="9"/>
      <c r="GBX724" s="9"/>
      <c r="GBY724" s="9"/>
      <c r="GBZ724" s="9"/>
      <c r="GCA724" s="9"/>
      <c r="GCB724" s="9"/>
      <c r="GCC724" s="9"/>
      <c r="GCD724" s="9"/>
      <c r="GCE724" s="9"/>
      <c r="GCF724" s="9"/>
      <c r="GCG724" s="9"/>
      <c r="GCH724" s="9"/>
      <c r="GCI724" s="9"/>
      <c r="GCJ724" s="9"/>
      <c r="GCK724" s="9"/>
      <c r="GCL724" s="9"/>
      <c r="GCM724" s="9"/>
      <c r="GCN724" s="9"/>
      <c r="GCO724" s="9"/>
      <c r="GCP724" s="9"/>
      <c r="GCQ724" s="9"/>
      <c r="GCR724" s="9"/>
      <c r="GCS724" s="9"/>
      <c r="GCT724" s="9"/>
      <c r="GCU724" s="9"/>
      <c r="GCV724" s="9"/>
      <c r="GCW724" s="9"/>
      <c r="GCX724" s="9"/>
      <c r="GCY724" s="9"/>
      <c r="GCZ724" s="9"/>
      <c r="GDA724" s="9"/>
      <c r="GDB724" s="9"/>
      <c r="GDC724" s="9"/>
      <c r="GDD724" s="9"/>
      <c r="GDE724" s="9"/>
      <c r="GDF724" s="9"/>
      <c r="GDG724" s="9"/>
      <c r="GDH724" s="9"/>
      <c r="GDI724" s="9"/>
      <c r="GDJ724" s="9"/>
      <c r="GDK724" s="9"/>
      <c r="GDL724" s="9"/>
      <c r="GDM724" s="9"/>
      <c r="GDN724" s="9"/>
      <c r="GDO724" s="9"/>
      <c r="GDP724" s="9"/>
      <c r="GDQ724" s="9"/>
      <c r="GDR724" s="9"/>
      <c r="GDS724" s="9"/>
      <c r="GDT724" s="9"/>
      <c r="GDU724" s="9"/>
      <c r="GDV724" s="9"/>
      <c r="GDW724" s="9"/>
      <c r="GDX724" s="9"/>
    </row>
    <row r="725" spans="1:4860" s="10" customFormat="1" x14ac:dyDescent="0.25">
      <c r="A725" s="38">
        <v>719</v>
      </c>
      <c r="B725" s="19" t="s">
        <v>561</v>
      </c>
      <c r="C725" s="19" t="s">
        <v>860</v>
      </c>
      <c r="D725" s="19" t="s">
        <v>316</v>
      </c>
      <c r="E725" s="19" t="s">
        <v>35</v>
      </c>
      <c r="F725" s="20" t="s">
        <v>863</v>
      </c>
      <c r="G725" s="21">
        <v>25000</v>
      </c>
      <c r="H725" s="19">
        <v>0</v>
      </c>
      <c r="I725" s="22">
        <v>25</v>
      </c>
      <c r="J725" s="49">
        <v>717.5</v>
      </c>
      <c r="K725" s="43">
        <f t="shared" si="110"/>
        <v>1774.9999999999998</v>
      </c>
      <c r="L725" s="32">
        <f t="shared" si="111"/>
        <v>275</v>
      </c>
      <c r="M725" s="48">
        <v>760</v>
      </c>
      <c r="N725" s="22">
        <f t="shared" si="112"/>
        <v>1772.5000000000002</v>
      </c>
      <c r="O725" s="22"/>
      <c r="P725" s="22">
        <f t="shared" si="113"/>
        <v>1477.5</v>
      </c>
      <c r="Q725" s="22">
        <f t="shared" si="114"/>
        <v>1502.5</v>
      </c>
      <c r="R725" s="22">
        <f t="shared" si="115"/>
        <v>3822.5</v>
      </c>
      <c r="S725" s="22">
        <f t="shared" si="109"/>
        <v>23497.5</v>
      </c>
      <c r="T725" s="33" t="s">
        <v>41</v>
      </c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 s="9"/>
      <c r="US725" s="9"/>
      <c r="UT725" s="9"/>
      <c r="UU725" s="9"/>
      <c r="UV725" s="9"/>
      <c r="UW725" s="9"/>
      <c r="UX725" s="9"/>
      <c r="UY725" s="9"/>
      <c r="UZ725" s="9"/>
      <c r="VA725" s="9"/>
      <c r="VB725" s="9"/>
      <c r="VC725" s="9"/>
      <c r="VD725" s="9"/>
      <c r="VE725" s="9"/>
      <c r="VF725" s="9"/>
      <c r="VG725" s="9"/>
      <c r="VH725" s="9"/>
      <c r="VI725" s="9"/>
      <c r="VJ725" s="9"/>
      <c r="VK725" s="9"/>
      <c r="VL725" s="9"/>
      <c r="VM725" s="9"/>
      <c r="VN725" s="9"/>
      <c r="VO725" s="9"/>
      <c r="VP725" s="9"/>
      <c r="VQ725" s="9"/>
      <c r="VR725" s="9"/>
      <c r="VS725" s="9"/>
      <c r="VT725" s="9"/>
      <c r="VU725" s="9"/>
      <c r="VV725" s="9"/>
      <c r="VW725" s="9"/>
      <c r="VX725" s="9"/>
      <c r="VY725" s="9"/>
      <c r="VZ725" s="9"/>
      <c r="WA725" s="9"/>
      <c r="WB725" s="9"/>
      <c r="WC725" s="9"/>
      <c r="WD725" s="9"/>
      <c r="WE725" s="9"/>
      <c r="WF725" s="9"/>
      <c r="WG725" s="9"/>
      <c r="WH725" s="9"/>
      <c r="WI725" s="9"/>
      <c r="WJ725" s="9"/>
      <c r="WK725" s="9"/>
      <c r="WL725" s="9"/>
      <c r="WM725" s="9"/>
      <c r="WN725" s="9"/>
      <c r="WO725" s="9"/>
      <c r="WP725" s="9"/>
      <c r="WQ725" s="9"/>
      <c r="WR725" s="9"/>
      <c r="WS725" s="9"/>
      <c r="WT725" s="9"/>
      <c r="WU725" s="9"/>
      <c r="WV725" s="9"/>
      <c r="WW725" s="9"/>
      <c r="WX725" s="9"/>
      <c r="WY725" s="9"/>
      <c r="WZ725" s="9"/>
      <c r="XA725" s="9"/>
      <c r="XB725" s="9"/>
      <c r="XC725" s="9"/>
      <c r="XD725" s="9"/>
      <c r="XE725" s="9"/>
      <c r="XF725" s="9"/>
      <c r="XG725" s="9"/>
      <c r="XH725" s="9"/>
      <c r="XI725" s="9"/>
      <c r="XJ725" s="9"/>
      <c r="XK725" s="9"/>
      <c r="XL725" s="9"/>
      <c r="XM725" s="9"/>
      <c r="XN725" s="9"/>
      <c r="XO725" s="9"/>
      <c r="XP725" s="9"/>
      <c r="XQ725" s="9"/>
      <c r="XR725" s="9"/>
      <c r="XS725" s="9"/>
      <c r="XT725" s="9"/>
      <c r="XU725" s="9"/>
      <c r="XV725" s="9"/>
      <c r="XW725" s="9"/>
      <c r="XX725" s="9"/>
      <c r="XY725" s="9"/>
      <c r="XZ725" s="9"/>
      <c r="YA725" s="9"/>
      <c r="YB725" s="9"/>
      <c r="YC725" s="9"/>
      <c r="YD725" s="9"/>
      <c r="YE725" s="9"/>
      <c r="YF725" s="9"/>
      <c r="YG725" s="9"/>
      <c r="YH725" s="9"/>
      <c r="YI725" s="9"/>
      <c r="YJ725" s="9"/>
      <c r="YK725" s="9"/>
      <c r="YL725" s="9"/>
      <c r="YM725" s="9"/>
      <c r="YN725" s="9"/>
      <c r="YO725" s="9"/>
      <c r="YP725" s="9"/>
      <c r="YQ725" s="9"/>
      <c r="YR725" s="9"/>
      <c r="YS725" s="9"/>
      <c r="YT725" s="9"/>
      <c r="YU725" s="9"/>
      <c r="YV725" s="9"/>
      <c r="YW725" s="9"/>
      <c r="YX725" s="9"/>
      <c r="YY725" s="9"/>
      <c r="YZ725" s="9"/>
      <c r="ZA725" s="9"/>
      <c r="ZB725" s="9"/>
      <c r="ZC725" s="9"/>
      <c r="ZD725" s="9"/>
      <c r="ZE725" s="9"/>
      <c r="ZF725" s="9"/>
      <c r="ZG725" s="9"/>
      <c r="ZH725" s="9"/>
      <c r="ZI725" s="9"/>
      <c r="ZJ725" s="9"/>
      <c r="ZK725" s="9"/>
      <c r="ZL725" s="9"/>
      <c r="ZM725" s="9"/>
      <c r="ZN725" s="9"/>
      <c r="ZO725" s="9"/>
      <c r="ZP725" s="9"/>
      <c r="ZQ725" s="9"/>
      <c r="ZR725" s="9"/>
      <c r="ZS725" s="9"/>
      <c r="ZT725" s="9"/>
      <c r="ZU725" s="9"/>
      <c r="ZV725" s="9"/>
      <c r="ZW725" s="9"/>
      <c r="ZX725" s="9"/>
      <c r="ZY725" s="9"/>
      <c r="ZZ725" s="9"/>
      <c r="AAA725" s="9"/>
      <c r="AAB725" s="9"/>
      <c r="AAC725" s="9"/>
      <c r="AAD725" s="9"/>
      <c r="AAE725" s="9"/>
      <c r="AAF725" s="9"/>
      <c r="AAG725" s="9"/>
      <c r="AAH725" s="9"/>
      <c r="AAI725" s="9"/>
      <c r="AAJ725" s="9"/>
      <c r="AAK725" s="9"/>
      <c r="AAL725" s="9"/>
      <c r="AAM725" s="9"/>
      <c r="AAN725" s="9"/>
      <c r="AAO725" s="9"/>
      <c r="AAP725" s="9"/>
      <c r="AAQ725" s="9"/>
      <c r="AAR725" s="9"/>
      <c r="AAS725" s="9"/>
      <c r="AAT725" s="9"/>
      <c r="AAU725" s="9"/>
      <c r="AAV725" s="9"/>
      <c r="AAW725" s="9"/>
      <c r="AAX725" s="9"/>
      <c r="AAY725" s="9"/>
      <c r="AAZ725" s="9"/>
      <c r="ABA725" s="9"/>
      <c r="ABB725" s="9"/>
      <c r="ABC725" s="9"/>
      <c r="ABD725" s="9"/>
      <c r="ABE725" s="9"/>
      <c r="ABF725" s="9"/>
      <c r="ABG725" s="9"/>
      <c r="ABH725" s="9"/>
      <c r="ABI725" s="9"/>
      <c r="ABJ725" s="9"/>
      <c r="ABK725" s="9"/>
      <c r="ABL725" s="9"/>
      <c r="ABM725" s="9"/>
      <c r="ABN725" s="9"/>
      <c r="ABO725" s="9"/>
      <c r="ABP725" s="9"/>
      <c r="ABQ725" s="9"/>
      <c r="ABR725" s="9"/>
      <c r="ABS725" s="9"/>
      <c r="ABT725" s="9"/>
      <c r="ABU725" s="9"/>
      <c r="ABV725" s="9"/>
      <c r="ABW725" s="9"/>
      <c r="ABX725" s="9"/>
      <c r="ABY725" s="9"/>
      <c r="ABZ725" s="9"/>
      <c r="ACA725" s="9"/>
      <c r="ACB725" s="9"/>
      <c r="ACC725" s="9"/>
      <c r="ACD725" s="9"/>
      <c r="ACE725" s="9"/>
      <c r="ACF725" s="9"/>
      <c r="ACG725" s="9"/>
      <c r="ACH725" s="9"/>
      <c r="ACI725" s="9"/>
      <c r="ACJ725" s="9"/>
      <c r="ACK725" s="9"/>
      <c r="ACL725" s="9"/>
      <c r="ACM725" s="9"/>
      <c r="ACN725" s="9"/>
      <c r="ACO725" s="9"/>
      <c r="ACP725" s="9"/>
      <c r="ACQ725" s="9"/>
      <c r="ACR725" s="9"/>
      <c r="ACS725" s="9"/>
      <c r="ACT725" s="9"/>
      <c r="ACU725" s="9"/>
      <c r="ACV725" s="9"/>
      <c r="ACW725" s="9"/>
      <c r="ACX725" s="9"/>
      <c r="ACY725" s="9"/>
      <c r="ACZ725" s="9"/>
      <c r="ADA725" s="9"/>
      <c r="ADB725" s="9"/>
      <c r="ADC725" s="9"/>
      <c r="ADD725" s="9"/>
      <c r="ADE725" s="9"/>
      <c r="ADF725" s="9"/>
      <c r="ADG725" s="9"/>
      <c r="ADH725" s="9"/>
      <c r="ADI725" s="9"/>
      <c r="ADJ725" s="9"/>
      <c r="ADK725" s="9"/>
      <c r="ADL725" s="9"/>
      <c r="ADM725" s="9"/>
      <c r="ADN725" s="9"/>
      <c r="ADO725" s="9"/>
      <c r="ADP725" s="9"/>
      <c r="ADQ725" s="9"/>
      <c r="ADR725" s="9"/>
      <c r="ADS725" s="9"/>
      <c r="ADT725" s="9"/>
      <c r="ADU725" s="9"/>
      <c r="ADV725" s="9"/>
      <c r="ADW725" s="9"/>
      <c r="ADX725" s="9"/>
      <c r="ADY725" s="9"/>
      <c r="ADZ725" s="9"/>
      <c r="AEA725" s="9"/>
      <c r="AEB725" s="9"/>
      <c r="AEC725" s="9"/>
      <c r="AED725" s="9"/>
      <c r="AEE725" s="9"/>
      <c r="AEF725" s="9"/>
      <c r="AEG725" s="9"/>
      <c r="AEH725" s="9"/>
      <c r="AEI725" s="9"/>
      <c r="AEJ725" s="9"/>
      <c r="AEK725" s="9"/>
      <c r="AEL725" s="9"/>
      <c r="AEM725" s="9"/>
      <c r="AEN725" s="9"/>
      <c r="AEO725" s="9"/>
      <c r="AEP725" s="9"/>
      <c r="AEQ725" s="9"/>
      <c r="AER725" s="9"/>
      <c r="AES725" s="9"/>
      <c r="AET725" s="9"/>
      <c r="AEU725" s="9"/>
      <c r="AEV725" s="9"/>
      <c r="AEW725" s="9"/>
      <c r="AEX725" s="9"/>
      <c r="AEY725" s="9"/>
      <c r="AEZ725" s="9"/>
      <c r="AFA725" s="9"/>
      <c r="AFB725" s="9"/>
      <c r="AFC725" s="9"/>
      <c r="AFD725" s="9"/>
      <c r="AFE725" s="9"/>
      <c r="AFF725" s="9"/>
      <c r="AFG725" s="9"/>
      <c r="AFH725" s="9"/>
      <c r="AFI725" s="9"/>
      <c r="AFJ725" s="9"/>
      <c r="AFK725" s="9"/>
      <c r="AFL725" s="9"/>
      <c r="AFM725" s="9"/>
      <c r="AFN725" s="9"/>
      <c r="AFO725" s="9"/>
      <c r="AFP725" s="9"/>
      <c r="AFQ725" s="9"/>
      <c r="AFR725" s="9"/>
      <c r="AFS725" s="9"/>
      <c r="AFT725" s="9"/>
      <c r="AFU725" s="9"/>
      <c r="AFV725" s="9"/>
      <c r="AFW725" s="9"/>
      <c r="AFX725" s="9"/>
      <c r="AFY725" s="9"/>
      <c r="AFZ725" s="9"/>
      <c r="AGA725" s="9"/>
      <c r="AGB725" s="9"/>
      <c r="AGC725" s="9"/>
      <c r="AGD725" s="9"/>
      <c r="AGE725" s="9"/>
      <c r="AGF725" s="9"/>
      <c r="AGG725" s="9"/>
      <c r="AGH725" s="9"/>
      <c r="AGI725" s="9"/>
      <c r="AGJ725" s="9"/>
      <c r="AGK725" s="9"/>
      <c r="AGL725" s="9"/>
      <c r="AGM725" s="9"/>
      <c r="AGN725" s="9"/>
      <c r="AGO725" s="9"/>
      <c r="AGP725" s="9"/>
      <c r="AGQ725" s="9"/>
      <c r="AGR725" s="9"/>
      <c r="AGS725" s="9"/>
      <c r="AGT725" s="9"/>
      <c r="AGU725" s="9"/>
      <c r="AGV725" s="9"/>
      <c r="AGW725" s="9"/>
      <c r="AGX725" s="9"/>
      <c r="AGY725" s="9"/>
      <c r="AGZ725" s="9"/>
      <c r="AHA725" s="9"/>
      <c r="AHB725" s="9"/>
      <c r="AHC725" s="9"/>
      <c r="AHD725" s="9"/>
      <c r="AHE725" s="9"/>
      <c r="AHF725" s="9"/>
      <c r="AHG725" s="9"/>
      <c r="AHH725" s="9"/>
      <c r="AHI725" s="9"/>
      <c r="AHJ725" s="9"/>
      <c r="AHK725" s="9"/>
      <c r="AHL725" s="9"/>
      <c r="AHM725" s="9"/>
      <c r="AHN725" s="9"/>
      <c r="AHO725" s="9"/>
      <c r="AHP725" s="9"/>
      <c r="AHQ725" s="9"/>
      <c r="AHR725" s="9"/>
      <c r="AHS725" s="9"/>
      <c r="AHT725" s="9"/>
      <c r="AHU725" s="9"/>
      <c r="AHV725" s="9"/>
      <c r="AHW725" s="9"/>
      <c r="AHX725" s="9"/>
      <c r="AHY725" s="9"/>
      <c r="AHZ725" s="9"/>
      <c r="AIA725" s="9"/>
      <c r="AIB725" s="9"/>
      <c r="AIC725" s="9"/>
      <c r="AID725" s="9"/>
      <c r="AIE725" s="9"/>
      <c r="AIF725" s="9"/>
      <c r="AIG725" s="9"/>
      <c r="AIH725" s="9"/>
      <c r="AII725" s="9"/>
      <c r="AIJ725" s="9"/>
      <c r="AIK725" s="9"/>
      <c r="AIL725" s="9"/>
      <c r="AIM725" s="9"/>
      <c r="AIN725" s="9"/>
      <c r="AIO725" s="9"/>
      <c r="AIP725" s="9"/>
      <c r="AIQ725" s="9"/>
      <c r="AIR725" s="9"/>
      <c r="AIS725" s="9"/>
      <c r="AIT725" s="9"/>
      <c r="AIU725" s="9"/>
      <c r="AIV725" s="9"/>
      <c r="AIW725" s="9"/>
      <c r="AIX725" s="9"/>
      <c r="AIY725" s="9"/>
      <c r="AIZ725" s="9"/>
      <c r="AJA725" s="9"/>
      <c r="AJB725" s="9"/>
      <c r="AJC725" s="9"/>
      <c r="AJD725" s="9"/>
      <c r="AJE725" s="9"/>
      <c r="AJF725" s="9"/>
      <c r="AJG725" s="9"/>
      <c r="AJH725" s="9"/>
      <c r="AJI725" s="9"/>
      <c r="AJJ725" s="9"/>
      <c r="AJK725" s="9"/>
      <c r="AJL725" s="9"/>
      <c r="AJM725" s="9"/>
      <c r="AJN725" s="9"/>
      <c r="AJO725" s="9"/>
      <c r="AJP725" s="9"/>
      <c r="AJQ725" s="9"/>
      <c r="AJR725" s="9"/>
      <c r="AJS725" s="9"/>
      <c r="AJT725" s="9"/>
      <c r="AJU725" s="9"/>
      <c r="AJV725" s="9"/>
      <c r="AJW725" s="9"/>
      <c r="AJX725" s="9"/>
      <c r="AJY725" s="9"/>
      <c r="AJZ725" s="9"/>
      <c r="AKA725" s="9"/>
      <c r="AKB725" s="9"/>
      <c r="AKC725" s="9"/>
      <c r="AKD725" s="9"/>
      <c r="AKE725" s="9"/>
      <c r="AKF725" s="9"/>
      <c r="AKG725" s="9"/>
      <c r="AKH725" s="9"/>
      <c r="AKI725" s="9"/>
      <c r="AKJ725" s="9"/>
      <c r="AKK725" s="9"/>
      <c r="AKL725" s="9"/>
      <c r="AKM725" s="9"/>
      <c r="AKN725" s="9"/>
      <c r="AKO725" s="9"/>
      <c r="AKP725" s="9"/>
      <c r="AKQ725" s="9"/>
      <c r="AKR725" s="9"/>
      <c r="AKS725" s="9"/>
      <c r="AKT725" s="9"/>
      <c r="AKU725" s="9"/>
      <c r="AKV725" s="9"/>
      <c r="AKW725" s="9"/>
      <c r="AKX725" s="9"/>
      <c r="AKY725" s="9"/>
      <c r="AKZ725" s="9"/>
      <c r="ALA725" s="9"/>
      <c r="ALB725" s="9"/>
      <c r="ALC725" s="9"/>
      <c r="ALD725" s="9"/>
      <c r="ALE725" s="9"/>
      <c r="ALF725" s="9"/>
      <c r="ALG725" s="9"/>
      <c r="ALH725" s="9"/>
      <c r="ALI725" s="9"/>
      <c r="ALJ725" s="9"/>
      <c r="ALK725" s="9"/>
      <c r="ALL725" s="9"/>
      <c r="ALM725" s="9"/>
      <c r="ALN725" s="9"/>
      <c r="ALO725" s="9"/>
      <c r="ALP725" s="9"/>
      <c r="ALQ725" s="9"/>
      <c r="ALR725" s="9"/>
      <c r="ALS725" s="9"/>
      <c r="ALT725" s="9"/>
      <c r="ALU725" s="9"/>
      <c r="ALV725" s="9"/>
      <c r="ALW725" s="9"/>
      <c r="ALX725" s="9"/>
      <c r="ALY725" s="9"/>
      <c r="ALZ725" s="9"/>
      <c r="AMA725" s="9"/>
      <c r="AMB725" s="9"/>
      <c r="AMC725" s="9"/>
      <c r="AMD725" s="9"/>
      <c r="AME725" s="9"/>
      <c r="AMF725" s="9"/>
      <c r="AMG725" s="9"/>
      <c r="AMH725" s="9"/>
      <c r="AMI725" s="9"/>
      <c r="AMJ725" s="9"/>
      <c r="AMK725" s="9"/>
      <c r="AML725" s="9"/>
      <c r="AMM725" s="9"/>
      <c r="AMN725" s="9"/>
      <c r="AMO725" s="9"/>
      <c r="AMP725" s="9"/>
      <c r="AMQ725" s="9"/>
      <c r="AMR725" s="9"/>
      <c r="AMS725" s="9"/>
      <c r="AMT725" s="9"/>
      <c r="AMU725" s="9"/>
      <c r="AMV725" s="9"/>
      <c r="AMW725" s="9"/>
      <c r="AMX725" s="9"/>
      <c r="AMY725" s="9"/>
      <c r="AMZ725" s="9"/>
      <c r="ANA725" s="9"/>
      <c r="ANB725" s="9"/>
      <c r="ANC725" s="9"/>
      <c r="AND725" s="9"/>
      <c r="ANE725" s="9"/>
      <c r="ANF725" s="9"/>
      <c r="ANG725" s="9"/>
      <c r="ANH725" s="9"/>
      <c r="ANI725" s="9"/>
      <c r="ANJ725" s="9"/>
      <c r="ANK725" s="9"/>
      <c r="ANL725" s="9"/>
      <c r="ANM725" s="9"/>
      <c r="ANN725" s="9"/>
      <c r="ANO725" s="9"/>
      <c r="ANP725" s="9"/>
      <c r="ANQ725" s="9"/>
      <c r="ANR725" s="9"/>
      <c r="ANS725" s="9"/>
      <c r="ANT725" s="9"/>
      <c r="ANU725" s="9"/>
      <c r="ANV725" s="9"/>
      <c r="ANW725" s="9"/>
      <c r="ANX725" s="9"/>
      <c r="ANY725" s="9"/>
      <c r="ANZ725" s="9"/>
      <c r="AOA725" s="9"/>
      <c r="AOB725" s="9"/>
      <c r="AOC725" s="9"/>
      <c r="AOD725" s="9"/>
      <c r="AOE725" s="9"/>
      <c r="AOF725" s="9"/>
      <c r="AOG725" s="9"/>
      <c r="AOH725" s="9"/>
      <c r="AOI725" s="9"/>
      <c r="AOJ725" s="9"/>
      <c r="AOK725" s="9"/>
      <c r="AOL725" s="9"/>
      <c r="AOM725" s="9"/>
      <c r="AON725" s="9"/>
      <c r="AOO725" s="9"/>
      <c r="AOP725" s="9"/>
      <c r="AOQ725" s="9"/>
      <c r="AOR725" s="9"/>
      <c r="AOS725" s="9"/>
      <c r="AOT725" s="9"/>
      <c r="AOU725" s="9"/>
      <c r="AOV725" s="9"/>
      <c r="AOW725" s="9"/>
      <c r="AOX725" s="9"/>
      <c r="AOY725" s="9"/>
      <c r="AOZ725" s="9"/>
      <c r="APA725" s="9"/>
      <c r="APB725" s="9"/>
      <c r="APC725" s="9"/>
      <c r="APD725" s="9"/>
      <c r="APE725" s="9"/>
      <c r="APF725" s="9"/>
      <c r="APG725" s="9"/>
      <c r="APH725" s="9"/>
      <c r="API725" s="9"/>
      <c r="APJ725" s="9"/>
      <c r="APK725" s="9"/>
      <c r="APL725" s="9"/>
      <c r="APM725" s="9"/>
      <c r="APN725" s="9"/>
      <c r="APO725" s="9"/>
      <c r="APP725" s="9"/>
      <c r="APQ725" s="9"/>
      <c r="APR725" s="9"/>
      <c r="APS725" s="9"/>
      <c r="APT725" s="9"/>
      <c r="APU725" s="9"/>
      <c r="APV725" s="9"/>
      <c r="APW725" s="9"/>
      <c r="APX725" s="9"/>
      <c r="APY725" s="9"/>
      <c r="APZ725" s="9"/>
      <c r="AQA725" s="9"/>
      <c r="AQB725" s="9"/>
      <c r="AQC725" s="9"/>
      <c r="AQD725" s="9"/>
      <c r="AQE725" s="9"/>
      <c r="AQF725" s="9"/>
      <c r="AQG725" s="9"/>
      <c r="AQH725" s="9"/>
      <c r="AQI725" s="9"/>
      <c r="AQJ725" s="9"/>
      <c r="AQK725" s="9"/>
      <c r="AQL725" s="9"/>
      <c r="AQM725" s="9"/>
      <c r="AQN725" s="9"/>
      <c r="AQO725" s="9"/>
      <c r="AQP725" s="9"/>
      <c r="AQQ725" s="9"/>
      <c r="AQR725" s="9"/>
      <c r="AQS725" s="9"/>
      <c r="AQT725" s="9"/>
      <c r="AQU725" s="9"/>
      <c r="AQV725" s="9"/>
      <c r="AQW725" s="9"/>
      <c r="AQX725" s="9"/>
      <c r="AQY725" s="9"/>
      <c r="AQZ725" s="9"/>
      <c r="ARA725" s="9"/>
      <c r="ARB725" s="9"/>
      <c r="ARC725" s="9"/>
      <c r="ARD725" s="9"/>
      <c r="ARE725" s="9"/>
      <c r="ARF725" s="9"/>
      <c r="ARG725" s="9"/>
      <c r="ARH725" s="9"/>
      <c r="ARI725" s="9"/>
      <c r="ARJ725" s="9"/>
      <c r="ARK725" s="9"/>
      <c r="ARL725" s="9"/>
      <c r="ARM725" s="9"/>
      <c r="ARN725" s="9"/>
      <c r="ARO725" s="9"/>
      <c r="ARP725" s="9"/>
      <c r="ARQ725" s="9"/>
      <c r="ARR725" s="9"/>
      <c r="ARS725" s="9"/>
      <c r="ART725" s="9"/>
      <c r="ARU725" s="9"/>
      <c r="ARV725" s="9"/>
      <c r="ARW725" s="9"/>
      <c r="ARX725" s="9"/>
      <c r="ARY725" s="9"/>
      <c r="ARZ725" s="9"/>
      <c r="ASA725" s="9"/>
      <c r="ASB725" s="9"/>
      <c r="ASC725" s="9"/>
      <c r="ASD725" s="9"/>
      <c r="ASE725" s="9"/>
      <c r="ASF725" s="9"/>
      <c r="ASG725" s="9"/>
      <c r="ASH725" s="9"/>
      <c r="ASI725" s="9"/>
      <c r="ASJ725" s="9"/>
      <c r="ASK725" s="9"/>
      <c r="ASL725" s="9"/>
      <c r="ASM725" s="9"/>
      <c r="ASN725" s="9"/>
      <c r="ASO725" s="9"/>
      <c r="ASP725" s="9"/>
      <c r="ASQ725" s="9"/>
      <c r="ASR725" s="9"/>
      <c r="ASS725" s="9"/>
      <c r="AST725" s="9"/>
      <c r="ASU725" s="9"/>
      <c r="ASV725" s="9"/>
      <c r="ASW725" s="9"/>
      <c r="ASX725" s="9"/>
      <c r="ASY725" s="9"/>
      <c r="ASZ725" s="9"/>
      <c r="ATA725" s="9"/>
      <c r="ATB725" s="9"/>
      <c r="ATC725" s="9"/>
      <c r="ATD725" s="9"/>
      <c r="ATE725" s="9"/>
      <c r="ATF725" s="9"/>
      <c r="ATG725" s="9"/>
      <c r="ATH725" s="9"/>
      <c r="ATI725" s="9"/>
      <c r="ATJ725" s="9"/>
      <c r="ATK725" s="9"/>
      <c r="ATL725" s="9"/>
      <c r="ATM725" s="9"/>
      <c r="ATN725" s="9"/>
      <c r="ATO725" s="9"/>
      <c r="ATP725" s="9"/>
      <c r="ATQ725" s="9"/>
      <c r="ATR725" s="9"/>
      <c r="ATS725" s="9"/>
      <c r="ATT725" s="9"/>
      <c r="ATU725" s="9"/>
      <c r="ATV725" s="9"/>
      <c r="ATW725" s="9"/>
      <c r="ATX725" s="9"/>
      <c r="ATY725" s="9"/>
      <c r="ATZ725" s="9"/>
      <c r="AUA725" s="9"/>
      <c r="AUB725" s="9"/>
      <c r="AUC725" s="9"/>
      <c r="AUD725" s="9"/>
      <c r="AUE725" s="9"/>
      <c r="AUF725" s="9"/>
      <c r="AUG725" s="9"/>
      <c r="AUH725" s="9"/>
      <c r="AUI725" s="9"/>
      <c r="AUJ725" s="9"/>
      <c r="AUK725" s="9"/>
      <c r="AUL725" s="9"/>
      <c r="AUM725" s="9"/>
      <c r="AUN725" s="9"/>
      <c r="AUO725" s="9"/>
      <c r="AUP725" s="9"/>
      <c r="AUQ725" s="9"/>
      <c r="AUR725" s="9"/>
      <c r="AUS725" s="9"/>
      <c r="AUT725" s="9"/>
      <c r="AUU725" s="9"/>
      <c r="AUV725" s="9"/>
      <c r="AUW725" s="9"/>
      <c r="AUX725" s="9"/>
      <c r="AUY725" s="9"/>
      <c r="AUZ725" s="9"/>
      <c r="AVA725" s="9"/>
      <c r="AVB725" s="9"/>
      <c r="AVC725" s="9"/>
      <c r="AVD725" s="9"/>
      <c r="AVE725" s="9"/>
      <c r="AVF725" s="9"/>
      <c r="AVG725" s="9"/>
      <c r="AVH725" s="9"/>
      <c r="AVI725" s="9"/>
      <c r="AVJ725" s="9"/>
      <c r="AVK725" s="9"/>
      <c r="AVL725" s="9"/>
      <c r="AVM725" s="9"/>
      <c r="AVN725" s="9"/>
      <c r="AVO725" s="9"/>
      <c r="AVP725" s="9"/>
      <c r="AVQ725" s="9"/>
      <c r="AVR725" s="9"/>
      <c r="AVS725" s="9"/>
      <c r="AVT725" s="9"/>
      <c r="AVU725" s="9"/>
      <c r="AVV725" s="9"/>
      <c r="AVW725" s="9"/>
      <c r="AVX725" s="9"/>
      <c r="AVY725" s="9"/>
      <c r="AVZ725" s="9"/>
      <c r="AWA725" s="9"/>
      <c r="AWB725" s="9"/>
      <c r="AWC725" s="9"/>
      <c r="AWD725" s="9"/>
      <c r="AWE725" s="9"/>
      <c r="AWF725" s="9"/>
      <c r="AWG725" s="9"/>
      <c r="AWH725" s="9"/>
      <c r="AWI725" s="9"/>
      <c r="AWJ725" s="9"/>
      <c r="AWK725" s="9"/>
      <c r="AWL725" s="9"/>
      <c r="AWM725" s="9"/>
      <c r="AWN725" s="9"/>
      <c r="AWO725" s="9"/>
      <c r="AWP725" s="9"/>
      <c r="AWQ725" s="9"/>
      <c r="AWR725" s="9"/>
      <c r="AWS725" s="9"/>
      <c r="AWT725" s="9"/>
      <c r="AWU725" s="9"/>
      <c r="AWV725" s="9"/>
      <c r="AWW725" s="9"/>
      <c r="AWX725" s="9"/>
      <c r="AWY725" s="9"/>
      <c r="AWZ725" s="9"/>
      <c r="AXA725" s="9"/>
      <c r="AXB725" s="9"/>
      <c r="AXC725" s="9"/>
      <c r="AXD725" s="9"/>
      <c r="AXE725" s="9"/>
      <c r="AXF725" s="9"/>
      <c r="AXG725" s="9"/>
      <c r="AXH725" s="9"/>
      <c r="AXI725" s="9"/>
      <c r="AXJ725" s="9"/>
      <c r="AXK725" s="9"/>
      <c r="AXL725" s="9"/>
      <c r="AXM725" s="9"/>
      <c r="AXN725" s="9"/>
      <c r="AXO725" s="9"/>
      <c r="AXP725" s="9"/>
      <c r="AXQ725" s="9"/>
      <c r="AXR725" s="9"/>
      <c r="AXS725" s="9"/>
      <c r="AXT725" s="9"/>
      <c r="AXU725" s="9"/>
      <c r="AXV725" s="9"/>
      <c r="AXW725" s="9"/>
      <c r="AXX725" s="9"/>
      <c r="AXY725" s="9"/>
      <c r="AXZ725" s="9"/>
      <c r="AYA725" s="9"/>
      <c r="AYB725" s="9"/>
      <c r="AYC725" s="9"/>
      <c r="AYD725" s="9"/>
      <c r="AYE725" s="9"/>
      <c r="AYF725" s="9"/>
      <c r="AYG725" s="9"/>
      <c r="AYH725" s="9"/>
      <c r="AYI725" s="9"/>
      <c r="AYJ725" s="9"/>
      <c r="AYK725" s="9"/>
      <c r="AYL725" s="9"/>
      <c r="AYM725" s="9"/>
      <c r="AYN725" s="9"/>
      <c r="AYO725" s="9"/>
      <c r="AYP725" s="9"/>
      <c r="AYQ725" s="9"/>
      <c r="AYR725" s="9"/>
      <c r="AYS725" s="9"/>
      <c r="AYT725" s="9"/>
      <c r="AYU725" s="9"/>
      <c r="AYV725" s="9"/>
      <c r="AYW725" s="9"/>
      <c r="AYX725" s="9"/>
      <c r="AYY725" s="9"/>
      <c r="AYZ725" s="9"/>
      <c r="AZA725" s="9"/>
      <c r="AZB725" s="9"/>
      <c r="AZC725" s="9"/>
      <c r="AZD725" s="9"/>
      <c r="AZE725" s="9"/>
      <c r="AZF725" s="9"/>
      <c r="AZG725" s="9"/>
      <c r="AZH725" s="9"/>
      <c r="AZI725" s="9"/>
      <c r="AZJ725" s="9"/>
      <c r="AZK725" s="9"/>
      <c r="AZL725" s="9"/>
      <c r="AZM725" s="9"/>
      <c r="AZN725" s="9"/>
      <c r="AZO725" s="9"/>
      <c r="AZP725" s="9"/>
      <c r="AZQ725" s="9"/>
      <c r="AZR725" s="9"/>
      <c r="AZS725" s="9"/>
      <c r="AZT725" s="9"/>
      <c r="AZU725" s="9"/>
      <c r="AZV725" s="9"/>
      <c r="AZW725" s="9"/>
      <c r="AZX725" s="9"/>
      <c r="AZY725" s="9"/>
      <c r="AZZ725" s="9"/>
      <c r="BAA725" s="9"/>
      <c r="BAB725" s="9"/>
      <c r="BAC725" s="9"/>
      <c r="BAD725" s="9"/>
      <c r="BAE725" s="9"/>
      <c r="BAF725" s="9"/>
      <c r="BAG725" s="9"/>
      <c r="BAH725" s="9"/>
      <c r="BAI725" s="9"/>
      <c r="BAJ725" s="9"/>
      <c r="BAK725" s="9"/>
      <c r="BAL725" s="9"/>
      <c r="BAM725" s="9"/>
      <c r="BAN725" s="9"/>
      <c r="BAO725" s="9"/>
      <c r="BAP725" s="9"/>
      <c r="BAQ725" s="9"/>
      <c r="BAR725" s="9"/>
      <c r="BAS725" s="9"/>
      <c r="BAT725" s="9"/>
      <c r="BAU725" s="9"/>
      <c r="BAV725" s="9"/>
      <c r="BAW725" s="9"/>
      <c r="BAX725" s="9"/>
      <c r="BAY725" s="9"/>
      <c r="BAZ725" s="9"/>
      <c r="BBA725" s="9"/>
      <c r="BBB725" s="9"/>
      <c r="BBC725" s="9"/>
      <c r="BBD725" s="9"/>
      <c r="BBE725" s="9"/>
      <c r="BBF725" s="9"/>
      <c r="BBG725" s="9"/>
      <c r="BBH725" s="9"/>
      <c r="BBI725" s="9"/>
      <c r="BBJ725" s="9"/>
      <c r="BBK725" s="9"/>
      <c r="BBL725" s="9"/>
      <c r="BBM725" s="9"/>
      <c r="BBN725" s="9"/>
      <c r="BBO725" s="9"/>
      <c r="BBP725" s="9"/>
      <c r="BBQ725" s="9"/>
      <c r="BBR725" s="9"/>
      <c r="BBS725" s="9"/>
      <c r="BBT725" s="9"/>
      <c r="BBU725" s="9"/>
      <c r="BBV725" s="9"/>
      <c r="BBW725" s="9"/>
      <c r="BBX725" s="9"/>
      <c r="BBY725" s="9"/>
      <c r="BBZ725" s="9"/>
      <c r="BCA725" s="9"/>
      <c r="BCB725" s="9"/>
      <c r="BCC725" s="9"/>
      <c r="BCD725" s="9"/>
      <c r="BCE725" s="9"/>
      <c r="BCF725" s="9"/>
      <c r="BCG725" s="9"/>
      <c r="BCH725" s="9"/>
      <c r="BCI725" s="9"/>
      <c r="BCJ725" s="9"/>
      <c r="BCK725" s="9"/>
      <c r="BCL725" s="9"/>
      <c r="BCM725" s="9"/>
      <c r="BCN725" s="9"/>
      <c r="BCO725" s="9"/>
      <c r="BCP725" s="9"/>
      <c r="BCQ725" s="9"/>
      <c r="BCR725" s="9"/>
      <c r="BCS725" s="9"/>
      <c r="BCT725" s="9"/>
      <c r="BCU725" s="9"/>
      <c r="BCV725" s="9"/>
      <c r="BCW725" s="9"/>
      <c r="BCX725" s="9"/>
      <c r="BCY725" s="9"/>
      <c r="BCZ725" s="9"/>
      <c r="BDA725" s="9"/>
      <c r="BDB725" s="9"/>
      <c r="BDC725" s="9"/>
      <c r="BDD725" s="9"/>
      <c r="BDE725" s="9"/>
      <c r="BDF725" s="9"/>
      <c r="BDG725" s="9"/>
      <c r="BDH725" s="9"/>
      <c r="BDI725" s="9"/>
      <c r="BDJ725" s="9"/>
      <c r="BDK725" s="9"/>
      <c r="BDL725" s="9"/>
      <c r="BDM725" s="9"/>
      <c r="BDN725" s="9"/>
      <c r="BDO725" s="9"/>
      <c r="BDP725" s="9"/>
      <c r="BDQ725" s="9"/>
      <c r="BDR725" s="9"/>
      <c r="BDS725" s="9"/>
      <c r="BDT725" s="9"/>
      <c r="BDU725" s="9"/>
      <c r="BDV725" s="9"/>
      <c r="BDW725" s="9"/>
      <c r="BDX725" s="9"/>
      <c r="BDY725" s="9"/>
      <c r="BDZ725" s="9"/>
      <c r="BEA725" s="9"/>
      <c r="BEB725" s="9"/>
      <c r="BEC725" s="9"/>
      <c r="BED725" s="9"/>
      <c r="BEE725" s="9"/>
      <c r="BEF725" s="9"/>
      <c r="BEG725" s="9"/>
      <c r="BEH725" s="9"/>
      <c r="BEI725" s="9"/>
      <c r="BEJ725" s="9"/>
      <c r="BEK725" s="9"/>
      <c r="BEL725" s="9"/>
      <c r="BEM725" s="9"/>
      <c r="BEN725" s="9"/>
      <c r="BEO725" s="9"/>
      <c r="BEP725" s="9"/>
      <c r="BEQ725" s="9"/>
      <c r="BER725" s="9"/>
      <c r="BES725" s="9"/>
      <c r="BET725" s="9"/>
      <c r="BEU725" s="9"/>
      <c r="BEV725" s="9"/>
      <c r="BEW725" s="9"/>
      <c r="BEX725" s="9"/>
      <c r="BEY725" s="9"/>
      <c r="BEZ725" s="9"/>
      <c r="BFA725" s="9"/>
      <c r="BFB725" s="9"/>
      <c r="BFC725" s="9"/>
      <c r="BFD725" s="9"/>
      <c r="BFE725" s="9"/>
      <c r="BFF725" s="9"/>
      <c r="BFG725" s="9"/>
      <c r="BFH725" s="9"/>
      <c r="BFI725" s="9"/>
      <c r="BFJ725" s="9"/>
      <c r="BFK725" s="9"/>
      <c r="BFL725" s="9"/>
      <c r="BFM725" s="9"/>
      <c r="BFN725" s="9"/>
      <c r="BFO725" s="9"/>
      <c r="BFP725" s="9"/>
      <c r="BFQ725" s="9"/>
      <c r="BFR725" s="9"/>
      <c r="BFS725" s="9"/>
      <c r="BFT725" s="9"/>
      <c r="BFU725" s="9"/>
      <c r="BFV725" s="9"/>
      <c r="BFW725" s="9"/>
      <c r="BFX725" s="9"/>
      <c r="BFY725" s="9"/>
      <c r="BFZ725" s="9"/>
      <c r="BGA725" s="9"/>
      <c r="BGB725" s="9"/>
      <c r="BGC725" s="9"/>
      <c r="BGD725" s="9"/>
      <c r="BGE725" s="9"/>
      <c r="BGF725" s="9"/>
      <c r="BGG725" s="9"/>
      <c r="BGH725" s="9"/>
      <c r="BGI725" s="9"/>
      <c r="BGJ725" s="9"/>
      <c r="BGK725" s="9"/>
      <c r="BGL725" s="9"/>
      <c r="BGM725" s="9"/>
      <c r="BGN725" s="9"/>
      <c r="BGO725" s="9"/>
      <c r="BGP725" s="9"/>
      <c r="BGQ725" s="9"/>
      <c r="BGR725" s="9"/>
      <c r="BGS725" s="9"/>
      <c r="BGT725" s="9"/>
      <c r="BGU725" s="9"/>
      <c r="BGV725" s="9"/>
      <c r="BGW725" s="9"/>
      <c r="BGX725" s="9"/>
      <c r="BGY725" s="9"/>
      <c r="BGZ725" s="9"/>
      <c r="BHA725" s="9"/>
      <c r="BHB725" s="9"/>
      <c r="BHC725" s="9"/>
      <c r="BHD725" s="9"/>
      <c r="BHE725" s="9"/>
      <c r="BHF725" s="9"/>
      <c r="BHG725" s="9"/>
      <c r="BHH725" s="9"/>
      <c r="BHI725" s="9"/>
      <c r="BHJ725" s="9"/>
      <c r="BHK725" s="9"/>
      <c r="BHL725" s="9"/>
      <c r="BHM725" s="9"/>
      <c r="BHN725" s="9"/>
      <c r="BHO725" s="9"/>
      <c r="BHP725" s="9"/>
      <c r="BHQ725" s="9"/>
      <c r="BHR725" s="9"/>
      <c r="BHS725" s="9"/>
      <c r="BHT725" s="9"/>
      <c r="BHU725" s="9"/>
      <c r="BHV725" s="9"/>
      <c r="BHW725" s="9"/>
      <c r="BHX725" s="9"/>
      <c r="BHY725" s="9"/>
      <c r="BHZ725" s="9"/>
      <c r="BIA725" s="9"/>
      <c r="BIB725" s="9"/>
      <c r="BIC725" s="9"/>
      <c r="BID725" s="9"/>
      <c r="BIE725" s="9"/>
      <c r="BIF725" s="9"/>
      <c r="BIG725" s="9"/>
      <c r="BIH725" s="9"/>
      <c r="BII725" s="9"/>
      <c r="BIJ725" s="9"/>
      <c r="BIK725" s="9"/>
      <c r="BIL725" s="9"/>
      <c r="BIM725" s="9"/>
      <c r="BIN725" s="9"/>
      <c r="BIO725" s="9"/>
      <c r="BIP725" s="9"/>
      <c r="BIQ725" s="9"/>
      <c r="BIR725" s="9"/>
      <c r="BIS725" s="9"/>
      <c r="BIT725" s="9"/>
      <c r="BIU725" s="9"/>
      <c r="BIV725" s="9"/>
      <c r="BIW725" s="9"/>
      <c r="BIX725" s="9"/>
      <c r="BIY725" s="9"/>
      <c r="BIZ725" s="9"/>
      <c r="BJA725" s="9"/>
      <c r="BJB725" s="9"/>
      <c r="BJC725" s="9"/>
      <c r="BJD725" s="9"/>
      <c r="BJE725" s="9"/>
      <c r="BJF725" s="9"/>
      <c r="BJG725" s="9"/>
      <c r="BJH725" s="9"/>
      <c r="BJI725" s="9"/>
      <c r="BJJ725" s="9"/>
      <c r="BJK725" s="9"/>
      <c r="BJL725" s="9"/>
      <c r="BJM725" s="9"/>
      <c r="BJN725" s="9"/>
      <c r="BJO725" s="9"/>
      <c r="BJP725" s="9"/>
      <c r="BJQ725" s="9"/>
      <c r="BJR725" s="9"/>
      <c r="BJS725" s="9"/>
      <c r="BJT725" s="9"/>
      <c r="BJU725" s="9"/>
      <c r="BJV725" s="9"/>
      <c r="BJW725" s="9"/>
      <c r="BJX725" s="9"/>
      <c r="BJY725" s="9"/>
      <c r="BJZ725" s="9"/>
      <c r="BKA725" s="9"/>
      <c r="BKB725" s="9"/>
      <c r="BKC725" s="9"/>
      <c r="BKD725" s="9"/>
      <c r="BKE725" s="9"/>
      <c r="BKF725" s="9"/>
      <c r="BKG725" s="9"/>
      <c r="BKH725" s="9"/>
      <c r="BKI725" s="9"/>
      <c r="BKJ725" s="9"/>
      <c r="BKK725" s="9"/>
      <c r="BKL725" s="9"/>
      <c r="BKM725" s="9"/>
      <c r="BKN725" s="9"/>
      <c r="BKO725" s="9"/>
      <c r="BKP725" s="9"/>
      <c r="BKQ725" s="9"/>
      <c r="BKR725" s="9"/>
      <c r="BKS725" s="9"/>
      <c r="BKT725" s="9"/>
      <c r="BKU725" s="9"/>
      <c r="BKV725" s="9"/>
      <c r="BKW725" s="9"/>
      <c r="BKX725" s="9"/>
      <c r="BKY725" s="9"/>
      <c r="BKZ725" s="9"/>
      <c r="BLA725" s="9"/>
      <c r="BLB725" s="9"/>
      <c r="BLC725" s="9"/>
      <c r="BLD725" s="9"/>
      <c r="BLE725" s="9"/>
      <c r="BLF725" s="9"/>
      <c r="BLG725" s="9"/>
      <c r="BLH725" s="9"/>
      <c r="BLI725" s="9"/>
      <c r="BLJ725" s="9"/>
      <c r="BLK725" s="9"/>
      <c r="BLL725" s="9"/>
      <c r="BLM725" s="9"/>
      <c r="BLN725" s="9"/>
      <c r="BLO725" s="9"/>
      <c r="BLP725" s="9"/>
      <c r="BLQ725" s="9"/>
      <c r="BLR725" s="9"/>
      <c r="BLS725" s="9"/>
      <c r="BLT725" s="9"/>
      <c r="BLU725" s="9"/>
      <c r="BLV725" s="9"/>
      <c r="BLW725" s="9"/>
      <c r="BLX725" s="9"/>
      <c r="BLY725" s="9"/>
      <c r="BLZ725" s="9"/>
      <c r="BMA725" s="9"/>
      <c r="BMB725" s="9"/>
      <c r="BMC725" s="9"/>
      <c r="BMD725" s="9"/>
      <c r="BME725" s="9"/>
      <c r="BMF725" s="9"/>
      <c r="BMG725" s="9"/>
      <c r="BMH725" s="9"/>
      <c r="BMI725" s="9"/>
      <c r="BMJ725" s="9"/>
      <c r="BMK725" s="9"/>
      <c r="BML725" s="9"/>
      <c r="BMM725" s="9"/>
      <c r="BMN725" s="9"/>
      <c r="BMO725" s="9"/>
      <c r="BMP725" s="9"/>
      <c r="BMQ725" s="9"/>
      <c r="BMR725" s="9"/>
      <c r="BMS725" s="9"/>
      <c r="BMT725" s="9"/>
      <c r="BMU725" s="9"/>
      <c r="BMV725" s="9"/>
      <c r="BMW725" s="9"/>
      <c r="BMX725" s="9"/>
      <c r="BMY725" s="9"/>
      <c r="BMZ725" s="9"/>
      <c r="BNA725" s="9"/>
      <c r="BNB725" s="9"/>
      <c r="BNC725" s="9"/>
      <c r="BND725" s="9"/>
      <c r="BNE725" s="9"/>
      <c r="BNF725" s="9"/>
      <c r="BNG725" s="9"/>
      <c r="BNH725" s="9"/>
      <c r="BNI725" s="9"/>
      <c r="BNJ725" s="9"/>
      <c r="BNK725" s="9"/>
      <c r="BNL725" s="9"/>
      <c r="BNM725" s="9"/>
      <c r="BNN725" s="9"/>
      <c r="BNO725" s="9"/>
      <c r="BNP725" s="9"/>
      <c r="BNQ725" s="9"/>
      <c r="BNR725" s="9"/>
      <c r="BNS725" s="9"/>
      <c r="BNT725" s="9"/>
      <c r="BNU725" s="9"/>
      <c r="BNV725" s="9"/>
      <c r="BNW725" s="9"/>
      <c r="BNX725" s="9"/>
      <c r="BNY725" s="9"/>
      <c r="BNZ725" s="9"/>
      <c r="BOA725" s="9"/>
      <c r="BOB725" s="9"/>
      <c r="BOC725" s="9"/>
      <c r="BOD725" s="9"/>
      <c r="BOE725" s="9"/>
      <c r="BOF725" s="9"/>
      <c r="BOG725" s="9"/>
      <c r="BOH725" s="9"/>
      <c r="BOI725" s="9"/>
      <c r="BOJ725" s="9"/>
      <c r="BOK725" s="9"/>
      <c r="BOL725" s="9"/>
      <c r="BOM725" s="9"/>
      <c r="BON725" s="9"/>
      <c r="BOO725" s="9"/>
      <c r="BOP725" s="9"/>
      <c r="BOQ725" s="9"/>
      <c r="BOR725" s="9"/>
      <c r="BOS725" s="9"/>
      <c r="BOT725" s="9"/>
      <c r="BOU725" s="9"/>
      <c r="BOV725" s="9"/>
      <c r="BOW725" s="9"/>
      <c r="BOX725" s="9"/>
      <c r="BOY725" s="9"/>
      <c r="BOZ725" s="9"/>
      <c r="BPA725" s="9"/>
      <c r="BPB725" s="9"/>
      <c r="BPC725" s="9"/>
      <c r="BPD725" s="9"/>
      <c r="BPE725" s="9"/>
      <c r="BPF725" s="9"/>
      <c r="BPG725" s="9"/>
      <c r="BPH725" s="9"/>
      <c r="BPI725" s="9"/>
      <c r="BPJ725" s="9"/>
      <c r="BPK725" s="9"/>
      <c r="BPL725" s="9"/>
      <c r="BPM725" s="9"/>
      <c r="BPN725" s="9"/>
      <c r="BPO725" s="9"/>
      <c r="BPP725" s="9"/>
      <c r="BPQ725" s="9"/>
      <c r="BPR725" s="9"/>
      <c r="BPS725" s="9"/>
      <c r="BPT725" s="9"/>
      <c r="BPU725" s="9"/>
      <c r="BPV725" s="9"/>
      <c r="BPW725" s="9"/>
      <c r="BPX725" s="9"/>
      <c r="BPY725" s="9"/>
      <c r="BPZ725" s="9"/>
      <c r="BQA725" s="9"/>
      <c r="BQB725" s="9"/>
      <c r="BQC725" s="9"/>
      <c r="BQD725" s="9"/>
      <c r="BQE725" s="9"/>
      <c r="BQF725" s="9"/>
      <c r="BQG725" s="9"/>
      <c r="BQH725" s="9"/>
      <c r="BQI725" s="9"/>
      <c r="BQJ725" s="9"/>
      <c r="BQK725" s="9"/>
      <c r="BQL725" s="9"/>
      <c r="BQM725" s="9"/>
      <c r="BQN725" s="9"/>
      <c r="BQO725" s="9"/>
      <c r="BQP725" s="9"/>
      <c r="BQQ725" s="9"/>
      <c r="BQR725" s="9"/>
      <c r="BQS725" s="9"/>
      <c r="BQT725" s="9"/>
      <c r="BQU725" s="9"/>
      <c r="BQV725" s="9"/>
      <c r="BQW725" s="9"/>
      <c r="BQX725" s="9"/>
      <c r="BQY725" s="9"/>
      <c r="BQZ725" s="9"/>
      <c r="BRA725" s="9"/>
      <c r="BRB725" s="9"/>
      <c r="BRC725" s="9"/>
      <c r="BRD725" s="9"/>
      <c r="BRE725" s="9"/>
      <c r="BRF725" s="9"/>
      <c r="BRG725" s="9"/>
      <c r="BRH725" s="9"/>
      <c r="BRI725" s="9"/>
      <c r="BRJ725" s="9"/>
      <c r="BRK725" s="9"/>
      <c r="BRL725" s="9"/>
      <c r="BRM725" s="9"/>
      <c r="BRN725" s="9"/>
      <c r="BRO725" s="9"/>
      <c r="BRP725" s="9"/>
      <c r="BRQ725" s="9"/>
      <c r="BRR725" s="9"/>
      <c r="BRS725" s="9"/>
      <c r="BRT725" s="9"/>
      <c r="BRU725" s="9"/>
      <c r="BRV725" s="9"/>
      <c r="BRW725" s="9"/>
      <c r="BRX725" s="9"/>
      <c r="BRY725" s="9"/>
      <c r="BRZ725" s="9"/>
      <c r="BSA725" s="9"/>
      <c r="BSB725" s="9"/>
      <c r="BSC725" s="9"/>
      <c r="BSD725" s="9"/>
      <c r="BSE725" s="9"/>
      <c r="BSF725" s="9"/>
      <c r="BSG725" s="9"/>
      <c r="BSH725" s="9"/>
      <c r="BSI725" s="9"/>
      <c r="BSJ725" s="9"/>
      <c r="BSK725" s="9"/>
      <c r="BSL725" s="9"/>
      <c r="BSM725" s="9"/>
      <c r="BSN725" s="9"/>
      <c r="BSO725" s="9"/>
      <c r="BSP725" s="9"/>
      <c r="BSQ725" s="9"/>
      <c r="BSR725" s="9"/>
      <c r="BSS725" s="9"/>
      <c r="BST725" s="9"/>
      <c r="BSU725" s="9"/>
      <c r="BSV725" s="9"/>
      <c r="BSW725" s="9"/>
      <c r="BSX725" s="9"/>
      <c r="BSY725" s="9"/>
      <c r="BSZ725" s="9"/>
      <c r="BTA725" s="9"/>
      <c r="BTB725" s="9"/>
      <c r="BTC725" s="9"/>
      <c r="BTD725" s="9"/>
      <c r="BTE725" s="9"/>
      <c r="BTF725" s="9"/>
      <c r="BTG725" s="9"/>
      <c r="BTH725" s="9"/>
      <c r="BTI725" s="9"/>
      <c r="BTJ725" s="9"/>
      <c r="BTK725" s="9"/>
      <c r="BTL725" s="9"/>
      <c r="BTM725" s="9"/>
      <c r="BTN725" s="9"/>
      <c r="BTO725" s="9"/>
      <c r="BTP725" s="9"/>
      <c r="BTQ725" s="9"/>
      <c r="BTR725" s="9"/>
      <c r="BTS725" s="9"/>
      <c r="BTT725" s="9"/>
      <c r="BTU725" s="9"/>
      <c r="BTV725" s="9"/>
      <c r="BTW725" s="9"/>
      <c r="BTX725" s="9"/>
      <c r="BTY725" s="9"/>
      <c r="BTZ725" s="9"/>
      <c r="BUA725" s="9"/>
      <c r="BUB725" s="9"/>
      <c r="BUC725" s="9"/>
      <c r="BUD725" s="9"/>
      <c r="BUE725" s="9"/>
      <c r="BUF725" s="9"/>
      <c r="BUG725" s="9"/>
      <c r="BUH725" s="9"/>
      <c r="BUI725" s="9"/>
      <c r="BUJ725" s="9"/>
      <c r="BUK725" s="9"/>
      <c r="BUL725" s="9"/>
      <c r="BUM725" s="9"/>
      <c r="BUN725" s="9"/>
      <c r="BUO725" s="9"/>
      <c r="BUP725" s="9"/>
      <c r="BUQ725" s="9"/>
      <c r="BUR725" s="9"/>
      <c r="BUS725" s="9"/>
      <c r="BUT725" s="9"/>
      <c r="BUU725" s="9"/>
      <c r="BUV725" s="9"/>
      <c r="BUW725" s="9"/>
      <c r="BUX725" s="9"/>
      <c r="BUY725" s="9"/>
      <c r="BUZ725" s="9"/>
      <c r="BVA725" s="9"/>
      <c r="BVB725" s="9"/>
      <c r="BVC725" s="9"/>
      <c r="BVD725" s="9"/>
      <c r="BVE725" s="9"/>
      <c r="BVF725" s="9"/>
      <c r="BVG725" s="9"/>
      <c r="BVH725" s="9"/>
      <c r="BVI725" s="9"/>
      <c r="BVJ725" s="9"/>
      <c r="BVK725" s="9"/>
      <c r="BVL725" s="9"/>
      <c r="BVM725" s="9"/>
      <c r="BVN725" s="9"/>
      <c r="BVO725" s="9"/>
      <c r="BVP725" s="9"/>
      <c r="BVQ725" s="9"/>
      <c r="BVR725" s="9"/>
      <c r="BVS725" s="9"/>
      <c r="BVT725" s="9"/>
      <c r="BVU725" s="9"/>
      <c r="BVV725" s="9"/>
      <c r="BVW725" s="9"/>
      <c r="BVX725" s="9"/>
      <c r="BVY725" s="9"/>
      <c r="BVZ725" s="9"/>
      <c r="BWA725" s="9"/>
      <c r="BWB725" s="9"/>
      <c r="BWC725" s="9"/>
      <c r="BWD725" s="9"/>
      <c r="BWE725" s="9"/>
      <c r="BWF725" s="9"/>
      <c r="BWG725" s="9"/>
      <c r="BWH725" s="9"/>
      <c r="BWI725" s="9"/>
      <c r="BWJ725" s="9"/>
      <c r="BWK725" s="9"/>
      <c r="BWL725" s="9"/>
      <c r="BWM725" s="9"/>
      <c r="BWN725" s="9"/>
      <c r="BWO725" s="9"/>
      <c r="BWP725" s="9"/>
      <c r="BWQ725" s="9"/>
      <c r="BWR725" s="9"/>
      <c r="BWS725" s="9"/>
      <c r="BWT725" s="9"/>
      <c r="BWU725" s="9"/>
      <c r="BWV725" s="9"/>
      <c r="BWW725" s="9"/>
      <c r="BWX725" s="9"/>
      <c r="BWY725" s="9"/>
      <c r="BWZ725" s="9"/>
      <c r="BXA725" s="9"/>
      <c r="BXB725" s="9"/>
      <c r="BXC725" s="9"/>
      <c r="BXD725" s="9"/>
      <c r="BXE725" s="9"/>
      <c r="BXF725" s="9"/>
      <c r="BXG725" s="9"/>
      <c r="BXH725" s="9"/>
      <c r="BXI725" s="9"/>
      <c r="BXJ725" s="9"/>
      <c r="BXK725" s="9"/>
      <c r="BXL725" s="9"/>
      <c r="BXM725" s="9"/>
      <c r="BXN725" s="9"/>
      <c r="BXO725" s="9"/>
      <c r="BXP725" s="9"/>
      <c r="BXQ725" s="9"/>
      <c r="BXR725" s="9"/>
      <c r="BXS725" s="9"/>
      <c r="BXT725" s="9"/>
      <c r="BXU725" s="9"/>
      <c r="BXV725" s="9"/>
      <c r="BXW725" s="9"/>
      <c r="BXX725" s="9"/>
      <c r="BXY725" s="9"/>
      <c r="BXZ725" s="9"/>
      <c r="BYA725" s="9"/>
      <c r="BYB725" s="9"/>
      <c r="BYC725" s="9"/>
      <c r="BYD725" s="9"/>
      <c r="BYE725" s="9"/>
      <c r="BYF725" s="9"/>
      <c r="BYG725" s="9"/>
      <c r="BYH725" s="9"/>
      <c r="BYI725" s="9"/>
      <c r="BYJ725" s="9"/>
      <c r="BYK725" s="9"/>
      <c r="BYL725" s="9"/>
      <c r="BYM725" s="9"/>
      <c r="BYN725" s="9"/>
      <c r="BYO725" s="9"/>
      <c r="BYP725" s="9"/>
      <c r="BYQ725" s="9"/>
      <c r="BYR725" s="9"/>
      <c r="BYS725" s="9"/>
      <c r="BYT725" s="9"/>
      <c r="BYU725" s="9"/>
      <c r="BYV725" s="9"/>
      <c r="BYW725" s="9"/>
      <c r="BYX725" s="9"/>
      <c r="BYY725" s="9"/>
      <c r="BYZ725" s="9"/>
      <c r="BZA725" s="9"/>
      <c r="BZB725" s="9"/>
      <c r="BZC725" s="9"/>
      <c r="BZD725" s="9"/>
      <c r="BZE725" s="9"/>
      <c r="BZF725" s="9"/>
      <c r="BZG725" s="9"/>
      <c r="BZH725" s="9"/>
      <c r="BZI725" s="9"/>
      <c r="BZJ725" s="9"/>
      <c r="BZK725" s="9"/>
      <c r="BZL725" s="9"/>
      <c r="BZM725" s="9"/>
      <c r="BZN725" s="9"/>
      <c r="BZO725" s="9"/>
      <c r="BZP725" s="9"/>
      <c r="BZQ725" s="9"/>
      <c r="BZR725" s="9"/>
      <c r="BZS725" s="9"/>
      <c r="BZT725" s="9"/>
      <c r="BZU725" s="9"/>
      <c r="BZV725" s="9"/>
      <c r="BZW725" s="9"/>
      <c r="BZX725" s="9"/>
      <c r="BZY725" s="9"/>
      <c r="BZZ725" s="9"/>
      <c r="CAA725" s="9"/>
      <c r="CAB725" s="9"/>
      <c r="CAC725" s="9"/>
      <c r="CAD725" s="9"/>
      <c r="CAE725" s="9"/>
      <c r="CAF725" s="9"/>
      <c r="CAG725" s="9"/>
      <c r="CAH725" s="9"/>
      <c r="CAI725" s="9"/>
      <c r="CAJ725" s="9"/>
      <c r="CAK725" s="9"/>
      <c r="CAL725" s="9"/>
      <c r="CAM725" s="9"/>
      <c r="CAN725" s="9"/>
      <c r="CAO725" s="9"/>
      <c r="CAP725" s="9"/>
      <c r="CAQ725" s="9"/>
      <c r="CAR725" s="9"/>
      <c r="CAS725" s="9"/>
      <c r="CAT725" s="9"/>
      <c r="CAU725" s="9"/>
      <c r="CAV725" s="9"/>
      <c r="CAW725" s="9"/>
      <c r="CAX725" s="9"/>
      <c r="CAY725" s="9"/>
      <c r="CAZ725" s="9"/>
      <c r="CBA725" s="9"/>
      <c r="CBB725" s="9"/>
      <c r="CBC725" s="9"/>
      <c r="CBD725" s="9"/>
      <c r="CBE725" s="9"/>
      <c r="CBF725" s="9"/>
      <c r="CBG725" s="9"/>
      <c r="CBH725" s="9"/>
      <c r="CBI725" s="9"/>
      <c r="CBJ725" s="9"/>
      <c r="CBK725" s="9"/>
      <c r="CBL725" s="9"/>
      <c r="CBM725" s="9"/>
      <c r="CBN725" s="9"/>
      <c r="CBO725" s="9"/>
      <c r="CBP725" s="9"/>
      <c r="CBQ725" s="9"/>
      <c r="CBR725" s="9"/>
      <c r="CBS725" s="9"/>
      <c r="CBT725" s="9"/>
      <c r="CBU725" s="9"/>
      <c r="CBV725" s="9"/>
      <c r="CBW725" s="9"/>
      <c r="CBX725" s="9"/>
      <c r="CBY725" s="9"/>
      <c r="CBZ725" s="9"/>
      <c r="CCA725" s="9"/>
      <c r="CCB725" s="9"/>
      <c r="CCC725" s="9"/>
      <c r="CCD725" s="9"/>
      <c r="CCE725" s="9"/>
      <c r="CCF725" s="9"/>
      <c r="CCG725" s="9"/>
      <c r="CCH725" s="9"/>
      <c r="CCI725" s="9"/>
      <c r="CCJ725" s="9"/>
      <c r="CCK725" s="9"/>
      <c r="CCL725" s="9"/>
      <c r="CCM725" s="9"/>
      <c r="CCN725" s="9"/>
      <c r="CCO725" s="9"/>
      <c r="CCP725" s="9"/>
      <c r="CCQ725" s="9"/>
      <c r="CCR725" s="9"/>
      <c r="CCS725" s="9"/>
      <c r="CCT725" s="9"/>
      <c r="CCU725" s="9"/>
      <c r="CCV725" s="9"/>
      <c r="CCW725" s="9"/>
      <c r="CCX725" s="9"/>
      <c r="CCY725" s="9"/>
      <c r="CCZ725" s="9"/>
      <c r="CDA725" s="9"/>
      <c r="CDB725" s="9"/>
      <c r="CDC725" s="9"/>
      <c r="CDD725" s="9"/>
      <c r="CDE725" s="9"/>
      <c r="CDF725" s="9"/>
      <c r="CDG725" s="9"/>
      <c r="CDH725" s="9"/>
      <c r="CDI725" s="9"/>
      <c r="CDJ725" s="9"/>
      <c r="CDK725" s="9"/>
      <c r="CDL725" s="9"/>
      <c r="CDM725" s="9"/>
      <c r="CDN725" s="9"/>
      <c r="CDO725" s="9"/>
      <c r="CDP725" s="9"/>
      <c r="CDQ725" s="9"/>
      <c r="CDR725" s="9"/>
      <c r="CDS725" s="9"/>
      <c r="CDT725" s="9"/>
      <c r="CDU725" s="9"/>
      <c r="CDV725" s="9"/>
      <c r="CDW725" s="9"/>
      <c r="CDX725" s="9"/>
      <c r="CDY725" s="9"/>
      <c r="CDZ725" s="9"/>
      <c r="CEA725" s="9"/>
      <c r="CEB725" s="9"/>
      <c r="CEC725" s="9"/>
      <c r="CED725" s="9"/>
      <c r="CEE725" s="9"/>
      <c r="CEF725" s="9"/>
      <c r="CEG725" s="9"/>
      <c r="CEH725" s="9"/>
      <c r="CEI725" s="9"/>
      <c r="CEJ725" s="9"/>
      <c r="CEK725" s="9"/>
      <c r="CEL725" s="9"/>
      <c r="CEM725" s="9"/>
      <c r="CEN725" s="9"/>
      <c r="CEO725" s="9"/>
      <c r="CEP725" s="9"/>
      <c r="CEQ725" s="9"/>
      <c r="CER725" s="9"/>
      <c r="CES725" s="9"/>
      <c r="CET725" s="9"/>
      <c r="CEU725" s="9"/>
      <c r="CEV725" s="9"/>
      <c r="CEW725" s="9"/>
      <c r="CEX725" s="9"/>
      <c r="CEY725" s="9"/>
      <c r="CEZ725" s="9"/>
      <c r="CFA725" s="9"/>
      <c r="CFB725" s="9"/>
      <c r="CFC725" s="9"/>
      <c r="CFD725" s="9"/>
      <c r="CFE725" s="9"/>
      <c r="CFF725" s="9"/>
      <c r="CFG725" s="9"/>
      <c r="CFH725" s="9"/>
      <c r="CFI725" s="9"/>
      <c r="CFJ725" s="9"/>
      <c r="CFK725" s="9"/>
      <c r="CFL725" s="9"/>
      <c r="CFM725" s="9"/>
      <c r="CFN725" s="9"/>
      <c r="CFO725" s="9"/>
      <c r="CFP725" s="9"/>
      <c r="CFQ725" s="9"/>
      <c r="CFR725" s="9"/>
      <c r="CFS725" s="9"/>
      <c r="CFT725" s="9"/>
      <c r="CFU725" s="9"/>
      <c r="CFV725" s="9"/>
      <c r="CFW725" s="9"/>
      <c r="CFX725" s="9"/>
      <c r="CFY725" s="9"/>
      <c r="CFZ725" s="9"/>
      <c r="CGA725" s="9"/>
      <c r="CGB725" s="9"/>
      <c r="CGC725" s="9"/>
      <c r="CGD725" s="9"/>
      <c r="CGE725" s="9"/>
      <c r="CGF725" s="9"/>
      <c r="CGG725" s="9"/>
      <c r="CGH725" s="9"/>
      <c r="CGI725" s="9"/>
      <c r="CGJ725" s="9"/>
      <c r="CGK725" s="9"/>
      <c r="CGL725" s="9"/>
      <c r="CGM725" s="9"/>
      <c r="CGN725" s="9"/>
      <c r="CGO725" s="9"/>
      <c r="CGP725" s="9"/>
      <c r="CGQ725" s="9"/>
      <c r="CGR725" s="9"/>
      <c r="CGS725" s="9"/>
      <c r="CGT725" s="9"/>
      <c r="CGU725" s="9"/>
      <c r="CGV725" s="9"/>
      <c r="CGW725" s="9"/>
      <c r="CGX725" s="9"/>
      <c r="CGY725" s="9"/>
      <c r="CGZ725" s="9"/>
      <c r="CHA725" s="9"/>
      <c r="CHB725" s="9"/>
      <c r="CHC725" s="9"/>
      <c r="CHD725" s="9"/>
      <c r="CHE725" s="9"/>
      <c r="CHF725" s="9"/>
      <c r="CHG725" s="9"/>
      <c r="CHH725" s="9"/>
      <c r="CHI725" s="9"/>
      <c r="CHJ725" s="9"/>
      <c r="CHK725" s="9"/>
      <c r="CHL725" s="9"/>
      <c r="CHM725" s="9"/>
      <c r="CHN725" s="9"/>
      <c r="CHO725" s="9"/>
      <c r="CHP725" s="9"/>
      <c r="CHQ725" s="9"/>
      <c r="CHR725" s="9"/>
      <c r="CHS725" s="9"/>
      <c r="CHT725" s="9"/>
      <c r="CHU725" s="9"/>
      <c r="CHV725" s="9"/>
      <c r="CHW725" s="9"/>
      <c r="CHX725" s="9"/>
      <c r="CHY725" s="9"/>
      <c r="CHZ725" s="9"/>
      <c r="CIA725" s="9"/>
      <c r="CIB725" s="9"/>
      <c r="CIC725" s="9"/>
      <c r="CID725" s="9"/>
      <c r="CIE725" s="9"/>
      <c r="CIF725" s="9"/>
      <c r="CIG725" s="9"/>
      <c r="CIH725" s="9"/>
      <c r="CII725" s="9"/>
      <c r="CIJ725" s="9"/>
      <c r="CIK725" s="9"/>
      <c r="CIL725" s="9"/>
      <c r="CIM725" s="9"/>
      <c r="CIN725" s="9"/>
      <c r="CIO725" s="9"/>
      <c r="CIP725" s="9"/>
      <c r="CIQ725" s="9"/>
      <c r="CIR725" s="9"/>
      <c r="CIS725" s="9"/>
      <c r="CIT725" s="9"/>
      <c r="CIU725" s="9"/>
      <c r="CIV725" s="9"/>
      <c r="CIW725" s="9"/>
      <c r="CIX725" s="9"/>
      <c r="CIY725" s="9"/>
      <c r="CIZ725" s="9"/>
      <c r="CJA725" s="9"/>
      <c r="CJB725" s="9"/>
      <c r="CJC725" s="9"/>
      <c r="CJD725" s="9"/>
      <c r="CJE725" s="9"/>
      <c r="CJF725" s="9"/>
      <c r="CJG725" s="9"/>
      <c r="CJH725" s="9"/>
      <c r="CJI725" s="9"/>
      <c r="CJJ725" s="9"/>
      <c r="CJK725" s="9"/>
      <c r="CJL725" s="9"/>
      <c r="CJM725" s="9"/>
      <c r="CJN725" s="9"/>
      <c r="CJO725" s="9"/>
      <c r="CJP725" s="9"/>
      <c r="CJQ725" s="9"/>
      <c r="CJR725" s="9"/>
      <c r="CJS725" s="9"/>
      <c r="CJT725" s="9"/>
      <c r="CJU725" s="9"/>
      <c r="CJV725" s="9"/>
      <c r="CJW725" s="9"/>
      <c r="CJX725" s="9"/>
      <c r="CJY725" s="9"/>
      <c r="CJZ725" s="9"/>
      <c r="CKA725" s="9"/>
      <c r="CKB725" s="9"/>
      <c r="CKC725" s="9"/>
      <c r="CKD725" s="9"/>
      <c r="CKE725" s="9"/>
      <c r="CKF725" s="9"/>
      <c r="CKG725" s="9"/>
      <c r="CKH725" s="9"/>
      <c r="CKI725" s="9"/>
      <c r="CKJ725" s="9"/>
      <c r="CKK725" s="9"/>
      <c r="CKL725" s="9"/>
      <c r="CKM725" s="9"/>
      <c r="CKN725" s="9"/>
      <c r="CKO725" s="9"/>
      <c r="CKP725" s="9"/>
      <c r="CKQ725" s="9"/>
      <c r="CKR725" s="9"/>
      <c r="CKS725" s="9"/>
      <c r="CKT725" s="9"/>
      <c r="CKU725" s="9"/>
      <c r="CKV725" s="9"/>
      <c r="CKW725" s="9"/>
      <c r="CKX725" s="9"/>
      <c r="CKY725" s="9"/>
      <c r="CKZ725" s="9"/>
      <c r="CLA725" s="9"/>
      <c r="CLB725" s="9"/>
      <c r="CLC725" s="9"/>
      <c r="CLD725" s="9"/>
      <c r="CLE725" s="9"/>
      <c r="CLF725" s="9"/>
      <c r="CLG725" s="9"/>
      <c r="CLH725" s="9"/>
      <c r="CLI725" s="9"/>
      <c r="CLJ725" s="9"/>
      <c r="CLK725" s="9"/>
      <c r="CLL725" s="9"/>
      <c r="CLM725" s="9"/>
      <c r="CLN725" s="9"/>
      <c r="CLO725" s="9"/>
      <c r="CLP725" s="9"/>
      <c r="CLQ725" s="9"/>
      <c r="CLR725" s="9"/>
      <c r="CLS725" s="9"/>
      <c r="CLT725" s="9"/>
      <c r="CLU725" s="9"/>
      <c r="CLV725" s="9"/>
      <c r="CLW725" s="9"/>
      <c r="CLX725" s="9"/>
      <c r="CLY725" s="9"/>
      <c r="CLZ725" s="9"/>
      <c r="CMA725" s="9"/>
      <c r="CMB725" s="9"/>
      <c r="CMC725" s="9"/>
      <c r="CMD725" s="9"/>
      <c r="CME725" s="9"/>
      <c r="CMF725" s="9"/>
      <c r="CMG725" s="9"/>
      <c r="CMH725" s="9"/>
      <c r="CMI725" s="9"/>
      <c r="CMJ725" s="9"/>
      <c r="CMK725" s="9"/>
      <c r="CML725" s="9"/>
      <c r="CMM725" s="9"/>
      <c r="CMN725" s="9"/>
      <c r="CMO725" s="9"/>
      <c r="CMP725" s="9"/>
      <c r="CMQ725" s="9"/>
      <c r="CMR725" s="9"/>
      <c r="CMS725" s="9"/>
      <c r="CMT725" s="9"/>
      <c r="CMU725" s="9"/>
      <c r="CMV725" s="9"/>
      <c r="CMW725" s="9"/>
      <c r="CMX725" s="9"/>
      <c r="CMY725" s="9"/>
      <c r="CMZ725" s="9"/>
      <c r="CNA725" s="9"/>
      <c r="CNB725" s="9"/>
      <c r="CNC725" s="9"/>
      <c r="CND725" s="9"/>
      <c r="CNE725" s="9"/>
      <c r="CNF725" s="9"/>
      <c r="CNG725" s="9"/>
      <c r="CNH725" s="9"/>
      <c r="CNI725" s="9"/>
      <c r="CNJ725" s="9"/>
      <c r="CNK725" s="9"/>
      <c r="CNL725" s="9"/>
      <c r="CNM725" s="9"/>
      <c r="CNN725" s="9"/>
      <c r="CNO725" s="9"/>
      <c r="CNP725" s="9"/>
      <c r="CNQ725" s="9"/>
      <c r="CNR725" s="9"/>
      <c r="CNS725" s="9"/>
      <c r="CNT725" s="9"/>
      <c r="CNU725" s="9"/>
      <c r="CNV725" s="9"/>
      <c r="CNW725" s="9"/>
      <c r="CNX725" s="9"/>
      <c r="CNY725" s="9"/>
      <c r="CNZ725" s="9"/>
      <c r="COA725" s="9"/>
      <c r="COB725" s="9"/>
      <c r="COC725" s="9"/>
      <c r="COD725" s="9"/>
      <c r="COE725" s="9"/>
      <c r="COF725" s="9"/>
      <c r="COG725" s="9"/>
      <c r="COH725" s="9"/>
      <c r="COI725" s="9"/>
      <c r="COJ725" s="9"/>
      <c r="COK725" s="9"/>
      <c r="COL725" s="9"/>
      <c r="COM725" s="9"/>
      <c r="CON725" s="9"/>
      <c r="COO725" s="9"/>
      <c r="COP725" s="9"/>
      <c r="COQ725" s="9"/>
      <c r="COR725" s="9"/>
      <c r="COS725" s="9"/>
      <c r="COT725" s="9"/>
      <c r="COU725" s="9"/>
      <c r="COV725" s="9"/>
      <c r="COW725" s="9"/>
      <c r="COX725" s="9"/>
      <c r="COY725" s="9"/>
      <c r="COZ725" s="9"/>
      <c r="CPA725" s="9"/>
      <c r="CPB725" s="9"/>
      <c r="CPC725" s="9"/>
      <c r="CPD725" s="9"/>
      <c r="CPE725" s="9"/>
      <c r="CPF725" s="9"/>
      <c r="CPG725" s="9"/>
      <c r="CPH725" s="9"/>
      <c r="CPI725" s="9"/>
      <c r="CPJ725" s="9"/>
      <c r="CPK725" s="9"/>
      <c r="CPL725" s="9"/>
      <c r="CPM725" s="9"/>
      <c r="CPN725" s="9"/>
      <c r="CPO725" s="9"/>
      <c r="CPP725" s="9"/>
      <c r="CPQ725" s="9"/>
      <c r="CPR725" s="9"/>
      <c r="CPS725" s="9"/>
      <c r="CPT725" s="9"/>
      <c r="CPU725" s="9"/>
      <c r="CPV725" s="9"/>
      <c r="CPW725" s="9"/>
      <c r="CPX725" s="9"/>
      <c r="CPY725" s="9"/>
      <c r="CPZ725" s="9"/>
      <c r="CQA725" s="9"/>
      <c r="CQB725" s="9"/>
      <c r="CQC725" s="9"/>
      <c r="CQD725" s="9"/>
      <c r="CQE725" s="9"/>
      <c r="CQF725" s="9"/>
      <c r="CQG725" s="9"/>
      <c r="CQH725" s="9"/>
      <c r="CQI725" s="9"/>
      <c r="CQJ725" s="9"/>
      <c r="CQK725" s="9"/>
      <c r="CQL725" s="9"/>
      <c r="CQM725" s="9"/>
      <c r="CQN725" s="9"/>
      <c r="CQO725" s="9"/>
      <c r="CQP725" s="9"/>
      <c r="CQQ725" s="9"/>
      <c r="CQR725" s="9"/>
      <c r="CQS725" s="9"/>
      <c r="CQT725" s="9"/>
      <c r="CQU725" s="9"/>
      <c r="CQV725" s="9"/>
      <c r="CQW725" s="9"/>
      <c r="CQX725" s="9"/>
      <c r="CQY725" s="9"/>
      <c r="CQZ725" s="9"/>
      <c r="CRA725" s="9"/>
      <c r="CRB725" s="9"/>
      <c r="CRC725" s="9"/>
      <c r="CRD725" s="9"/>
      <c r="CRE725" s="9"/>
      <c r="CRF725" s="9"/>
      <c r="CRG725" s="9"/>
      <c r="CRH725" s="9"/>
      <c r="CRI725" s="9"/>
      <c r="CRJ725" s="9"/>
      <c r="CRK725" s="9"/>
      <c r="CRL725" s="9"/>
      <c r="CRM725" s="9"/>
      <c r="CRN725" s="9"/>
      <c r="CRO725" s="9"/>
      <c r="CRP725" s="9"/>
      <c r="CRQ725" s="9"/>
      <c r="CRR725" s="9"/>
      <c r="CRS725" s="9"/>
      <c r="CRT725" s="9"/>
      <c r="CRU725" s="9"/>
      <c r="CRV725" s="9"/>
      <c r="CRW725" s="9"/>
      <c r="CRX725" s="9"/>
      <c r="CRY725" s="9"/>
      <c r="CRZ725" s="9"/>
      <c r="CSA725" s="9"/>
      <c r="CSB725" s="9"/>
      <c r="CSC725" s="9"/>
      <c r="CSD725" s="9"/>
      <c r="CSE725" s="9"/>
      <c r="CSF725" s="9"/>
      <c r="CSG725" s="9"/>
      <c r="CSH725" s="9"/>
      <c r="CSI725" s="9"/>
      <c r="CSJ725" s="9"/>
      <c r="CSK725" s="9"/>
      <c r="CSL725" s="9"/>
      <c r="CSM725" s="9"/>
      <c r="CSN725" s="9"/>
      <c r="CSO725" s="9"/>
      <c r="CSP725" s="9"/>
      <c r="CSQ725" s="9"/>
      <c r="CSR725" s="9"/>
      <c r="CSS725" s="9"/>
      <c r="CST725" s="9"/>
      <c r="CSU725" s="9"/>
      <c r="CSV725" s="9"/>
      <c r="CSW725" s="9"/>
      <c r="CSX725" s="9"/>
      <c r="CSY725" s="9"/>
      <c r="CSZ725" s="9"/>
      <c r="CTA725" s="9"/>
      <c r="CTB725" s="9"/>
      <c r="CTC725" s="9"/>
      <c r="CTD725" s="9"/>
      <c r="CTE725" s="9"/>
      <c r="CTF725" s="9"/>
      <c r="CTG725" s="9"/>
      <c r="CTH725" s="9"/>
      <c r="CTI725" s="9"/>
      <c r="CTJ725" s="9"/>
      <c r="CTK725" s="9"/>
      <c r="CTL725" s="9"/>
      <c r="CTM725" s="9"/>
      <c r="CTN725" s="9"/>
      <c r="CTO725" s="9"/>
      <c r="CTP725" s="9"/>
      <c r="CTQ725" s="9"/>
      <c r="CTR725" s="9"/>
      <c r="CTS725" s="9"/>
      <c r="CTT725" s="9"/>
      <c r="CTU725" s="9"/>
      <c r="CTV725" s="9"/>
      <c r="CTW725" s="9"/>
      <c r="CTX725" s="9"/>
      <c r="CTY725" s="9"/>
      <c r="CTZ725" s="9"/>
      <c r="CUA725" s="9"/>
      <c r="CUB725" s="9"/>
      <c r="CUC725" s="9"/>
      <c r="CUD725" s="9"/>
      <c r="CUE725" s="9"/>
      <c r="CUF725" s="9"/>
      <c r="CUG725" s="9"/>
      <c r="CUH725" s="9"/>
      <c r="CUI725" s="9"/>
      <c r="CUJ725" s="9"/>
      <c r="CUK725" s="9"/>
      <c r="CUL725" s="9"/>
      <c r="CUM725" s="9"/>
      <c r="CUN725" s="9"/>
      <c r="CUO725" s="9"/>
      <c r="CUP725" s="9"/>
      <c r="CUQ725" s="9"/>
      <c r="CUR725" s="9"/>
      <c r="CUS725" s="9"/>
      <c r="CUT725" s="9"/>
      <c r="CUU725" s="9"/>
      <c r="CUV725" s="9"/>
      <c r="CUW725" s="9"/>
      <c r="CUX725" s="9"/>
      <c r="CUY725" s="9"/>
      <c r="CUZ725" s="9"/>
      <c r="CVA725" s="9"/>
      <c r="CVB725" s="9"/>
      <c r="CVC725" s="9"/>
      <c r="CVD725" s="9"/>
      <c r="CVE725" s="9"/>
      <c r="CVF725" s="9"/>
      <c r="CVG725" s="9"/>
      <c r="CVH725" s="9"/>
      <c r="CVI725" s="9"/>
      <c r="CVJ725" s="9"/>
      <c r="CVK725" s="9"/>
      <c r="CVL725" s="9"/>
      <c r="CVM725" s="9"/>
      <c r="CVN725" s="9"/>
      <c r="CVO725" s="9"/>
      <c r="CVP725" s="9"/>
      <c r="CVQ725" s="9"/>
      <c r="CVR725" s="9"/>
      <c r="CVS725" s="9"/>
      <c r="CVT725" s="9"/>
      <c r="CVU725" s="9"/>
      <c r="CVV725" s="9"/>
      <c r="CVW725" s="9"/>
      <c r="CVX725" s="9"/>
      <c r="CVY725" s="9"/>
      <c r="CVZ725" s="9"/>
      <c r="CWA725" s="9"/>
      <c r="CWB725" s="9"/>
      <c r="CWC725" s="9"/>
      <c r="CWD725" s="9"/>
      <c r="CWE725" s="9"/>
      <c r="CWF725" s="9"/>
      <c r="CWG725" s="9"/>
      <c r="CWH725" s="9"/>
      <c r="CWI725" s="9"/>
      <c r="CWJ725" s="9"/>
      <c r="CWK725" s="9"/>
      <c r="CWL725" s="9"/>
      <c r="CWM725" s="9"/>
      <c r="CWN725" s="9"/>
      <c r="CWO725" s="9"/>
      <c r="CWP725" s="9"/>
      <c r="CWQ725" s="9"/>
      <c r="CWR725" s="9"/>
      <c r="CWS725" s="9"/>
      <c r="CWT725" s="9"/>
      <c r="CWU725" s="9"/>
      <c r="CWV725" s="9"/>
      <c r="CWW725" s="9"/>
      <c r="CWX725" s="9"/>
      <c r="CWY725" s="9"/>
      <c r="CWZ725" s="9"/>
      <c r="CXA725" s="9"/>
      <c r="CXB725" s="9"/>
      <c r="CXC725" s="9"/>
      <c r="CXD725" s="9"/>
      <c r="CXE725" s="9"/>
      <c r="CXF725" s="9"/>
      <c r="CXG725" s="9"/>
      <c r="CXH725" s="9"/>
      <c r="CXI725" s="9"/>
      <c r="CXJ725" s="9"/>
      <c r="CXK725" s="9"/>
      <c r="CXL725" s="9"/>
      <c r="CXM725" s="9"/>
      <c r="CXN725" s="9"/>
      <c r="CXO725" s="9"/>
      <c r="CXP725" s="9"/>
      <c r="CXQ725" s="9"/>
      <c r="CXR725" s="9"/>
      <c r="CXS725" s="9"/>
      <c r="CXT725" s="9"/>
      <c r="CXU725" s="9"/>
      <c r="CXV725" s="9"/>
      <c r="CXW725" s="9"/>
      <c r="CXX725" s="9"/>
      <c r="CXY725" s="9"/>
      <c r="CXZ725" s="9"/>
      <c r="CYA725" s="9"/>
      <c r="CYB725" s="9"/>
      <c r="CYC725" s="9"/>
      <c r="CYD725" s="9"/>
      <c r="CYE725" s="9"/>
      <c r="CYF725" s="9"/>
      <c r="CYG725" s="9"/>
      <c r="CYH725" s="9"/>
      <c r="CYI725" s="9"/>
      <c r="CYJ725" s="9"/>
      <c r="CYK725" s="9"/>
      <c r="CYL725" s="9"/>
      <c r="CYM725" s="9"/>
      <c r="CYN725" s="9"/>
      <c r="CYO725" s="9"/>
      <c r="CYP725" s="9"/>
      <c r="CYQ725" s="9"/>
      <c r="CYR725" s="9"/>
      <c r="CYS725" s="9"/>
      <c r="CYT725" s="9"/>
      <c r="CYU725" s="9"/>
      <c r="CYV725" s="9"/>
      <c r="CYW725" s="9"/>
      <c r="CYX725" s="9"/>
      <c r="CYY725" s="9"/>
      <c r="CYZ725" s="9"/>
      <c r="CZA725" s="9"/>
      <c r="CZB725" s="9"/>
      <c r="CZC725" s="9"/>
      <c r="CZD725" s="9"/>
      <c r="CZE725" s="9"/>
      <c r="CZF725" s="9"/>
      <c r="CZG725" s="9"/>
      <c r="CZH725" s="9"/>
      <c r="CZI725" s="9"/>
      <c r="CZJ725" s="9"/>
      <c r="CZK725" s="9"/>
      <c r="CZL725" s="9"/>
      <c r="CZM725" s="9"/>
      <c r="CZN725" s="9"/>
      <c r="CZO725" s="9"/>
      <c r="CZP725" s="9"/>
      <c r="CZQ725" s="9"/>
      <c r="CZR725" s="9"/>
      <c r="CZS725" s="9"/>
      <c r="CZT725" s="9"/>
      <c r="CZU725" s="9"/>
      <c r="CZV725" s="9"/>
      <c r="CZW725" s="9"/>
      <c r="CZX725" s="9"/>
      <c r="CZY725" s="9"/>
      <c r="CZZ725" s="9"/>
      <c r="DAA725" s="9"/>
      <c r="DAB725" s="9"/>
      <c r="DAC725" s="9"/>
      <c r="DAD725" s="9"/>
      <c r="DAE725" s="9"/>
      <c r="DAF725" s="9"/>
      <c r="DAG725" s="9"/>
      <c r="DAH725" s="9"/>
      <c r="DAI725" s="9"/>
      <c r="DAJ725" s="9"/>
      <c r="DAK725" s="9"/>
      <c r="DAL725" s="9"/>
      <c r="DAM725" s="9"/>
      <c r="DAN725" s="9"/>
      <c r="DAO725" s="9"/>
      <c r="DAP725" s="9"/>
      <c r="DAQ725" s="9"/>
      <c r="DAR725" s="9"/>
      <c r="DAS725" s="9"/>
      <c r="DAT725" s="9"/>
      <c r="DAU725" s="9"/>
      <c r="DAV725" s="9"/>
      <c r="DAW725" s="9"/>
      <c r="DAX725" s="9"/>
      <c r="DAY725" s="9"/>
      <c r="DAZ725" s="9"/>
      <c r="DBA725" s="9"/>
      <c r="DBB725" s="9"/>
      <c r="DBC725" s="9"/>
      <c r="DBD725" s="9"/>
      <c r="DBE725" s="9"/>
      <c r="DBF725" s="9"/>
      <c r="DBG725" s="9"/>
      <c r="DBH725" s="9"/>
      <c r="DBI725" s="9"/>
      <c r="DBJ725" s="9"/>
      <c r="DBK725" s="9"/>
      <c r="DBL725" s="9"/>
      <c r="DBM725" s="9"/>
      <c r="DBN725" s="9"/>
      <c r="DBO725" s="9"/>
      <c r="DBP725" s="9"/>
      <c r="DBQ725" s="9"/>
      <c r="DBR725" s="9"/>
      <c r="DBS725" s="9"/>
      <c r="DBT725" s="9"/>
      <c r="DBU725" s="9"/>
      <c r="DBV725" s="9"/>
      <c r="DBW725" s="9"/>
      <c r="DBX725" s="9"/>
      <c r="DBY725" s="9"/>
      <c r="DBZ725" s="9"/>
      <c r="DCA725" s="9"/>
      <c r="DCB725" s="9"/>
      <c r="DCC725" s="9"/>
      <c r="DCD725" s="9"/>
      <c r="DCE725" s="9"/>
      <c r="DCF725" s="9"/>
      <c r="DCG725" s="9"/>
      <c r="DCH725" s="9"/>
      <c r="DCI725" s="9"/>
      <c r="DCJ725" s="9"/>
      <c r="DCK725" s="9"/>
      <c r="DCL725" s="9"/>
      <c r="DCM725" s="9"/>
      <c r="DCN725" s="9"/>
      <c r="DCO725" s="9"/>
      <c r="DCP725" s="9"/>
      <c r="DCQ725" s="9"/>
      <c r="DCR725" s="9"/>
      <c r="DCS725" s="9"/>
      <c r="DCT725" s="9"/>
      <c r="DCU725" s="9"/>
      <c r="DCV725" s="9"/>
      <c r="DCW725" s="9"/>
      <c r="DCX725" s="9"/>
      <c r="DCY725" s="9"/>
      <c r="DCZ725" s="9"/>
      <c r="DDA725" s="9"/>
      <c r="DDB725" s="9"/>
      <c r="DDC725" s="9"/>
      <c r="DDD725" s="9"/>
      <c r="DDE725" s="9"/>
      <c r="DDF725" s="9"/>
      <c r="DDG725" s="9"/>
      <c r="DDH725" s="9"/>
      <c r="DDI725" s="9"/>
      <c r="DDJ725" s="9"/>
      <c r="DDK725" s="9"/>
      <c r="DDL725" s="9"/>
      <c r="DDM725" s="9"/>
      <c r="DDN725" s="9"/>
      <c r="DDO725" s="9"/>
      <c r="DDP725" s="9"/>
      <c r="DDQ725" s="9"/>
      <c r="DDR725" s="9"/>
      <c r="DDS725" s="9"/>
      <c r="DDT725" s="9"/>
      <c r="DDU725" s="9"/>
      <c r="DDV725" s="9"/>
      <c r="DDW725" s="9"/>
      <c r="DDX725" s="9"/>
      <c r="DDY725" s="9"/>
      <c r="DDZ725" s="9"/>
      <c r="DEA725" s="9"/>
      <c r="DEB725" s="9"/>
      <c r="DEC725" s="9"/>
      <c r="DED725" s="9"/>
      <c r="DEE725" s="9"/>
      <c r="DEF725" s="9"/>
      <c r="DEG725" s="9"/>
      <c r="DEH725" s="9"/>
      <c r="DEI725" s="9"/>
      <c r="DEJ725" s="9"/>
      <c r="DEK725" s="9"/>
      <c r="DEL725" s="9"/>
      <c r="DEM725" s="9"/>
      <c r="DEN725" s="9"/>
      <c r="DEO725" s="9"/>
      <c r="DEP725" s="9"/>
      <c r="DEQ725" s="9"/>
      <c r="DER725" s="9"/>
      <c r="DES725" s="9"/>
      <c r="DET725" s="9"/>
      <c r="DEU725" s="9"/>
      <c r="DEV725" s="9"/>
      <c r="DEW725" s="9"/>
      <c r="DEX725" s="9"/>
      <c r="DEY725" s="9"/>
      <c r="DEZ725" s="9"/>
      <c r="DFA725" s="9"/>
      <c r="DFB725" s="9"/>
      <c r="DFC725" s="9"/>
      <c r="DFD725" s="9"/>
      <c r="DFE725" s="9"/>
      <c r="DFF725" s="9"/>
      <c r="DFG725" s="9"/>
      <c r="DFH725" s="9"/>
      <c r="DFI725" s="9"/>
      <c r="DFJ725" s="9"/>
      <c r="DFK725" s="9"/>
      <c r="DFL725" s="9"/>
      <c r="DFM725" s="9"/>
      <c r="DFN725" s="9"/>
      <c r="DFO725" s="9"/>
      <c r="DFP725" s="9"/>
      <c r="DFQ725" s="9"/>
      <c r="DFR725" s="9"/>
      <c r="DFS725" s="9"/>
      <c r="DFT725" s="9"/>
      <c r="DFU725" s="9"/>
      <c r="DFV725" s="9"/>
      <c r="DFW725" s="9"/>
      <c r="DFX725" s="9"/>
      <c r="DFY725" s="9"/>
      <c r="DFZ725" s="9"/>
      <c r="DGA725" s="9"/>
      <c r="DGB725" s="9"/>
      <c r="DGC725" s="9"/>
      <c r="DGD725" s="9"/>
      <c r="DGE725" s="9"/>
      <c r="DGF725" s="9"/>
      <c r="DGG725" s="9"/>
      <c r="DGH725" s="9"/>
      <c r="DGI725" s="9"/>
      <c r="DGJ725" s="9"/>
      <c r="DGK725" s="9"/>
      <c r="DGL725" s="9"/>
      <c r="DGM725" s="9"/>
      <c r="DGN725" s="9"/>
      <c r="DGO725" s="9"/>
      <c r="DGP725" s="9"/>
      <c r="DGQ725" s="9"/>
      <c r="DGR725" s="9"/>
      <c r="DGS725" s="9"/>
      <c r="DGT725" s="9"/>
      <c r="DGU725" s="9"/>
      <c r="DGV725" s="9"/>
      <c r="DGW725" s="9"/>
      <c r="DGX725" s="9"/>
      <c r="DGY725" s="9"/>
      <c r="DGZ725" s="9"/>
      <c r="DHA725" s="9"/>
      <c r="DHB725" s="9"/>
      <c r="DHC725" s="9"/>
      <c r="DHD725" s="9"/>
      <c r="DHE725" s="9"/>
      <c r="DHF725" s="9"/>
      <c r="DHG725" s="9"/>
      <c r="DHH725" s="9"/>
      <c r="DHI725" s="9"/>
      <c r="DHJ725" s="9"/>
      <c r="DHK725" s="9"/>
      <c r="DHL725" s="9"/>
      <c r="DHM725" s="9"/>
      <c r="DHN725" s="9"/>
      <c r="DHO725" s="9"/>
      <c r="DHP725" s="9"/>
      <c r="DHQ725" s="9"/>
      <c r="DHR725" s="9"/>
      <c r="DHS725" s="9"/>
      <c r="DHT725" s="9"/>
      <c r="DHU725" s="9"/>
      <c r="DHV725" s="9"/>
      <c r="DHW725" s="9"/>
      <c r="DHX725" s="9"/>
      <c r="DHY725" s="9"/>
      <c r="DHZ725" s="9"/>
      <c r="DIA725" s="9"/>
      <c r="DIB725" s="9"/>
      <c r="DIC725" s="9"/>
      <c r="DID725" s="9"/>
      <c r="DIE725" s="9"/>
      <c r="DIF725" s="9"/>
      <c r="DIG725" s="9"/>
      <c r="DIH725" s="9"/>
      <c r="DII725" s="9"/>
      <c r="DIJ725" s="9"/>
      <c r="DIK725" s="9"/>
      <c r="DIL725" s="9"/>
      <c r="DIM725" s="9"/>
      <c r="DIN725" s="9"/>
      <c r="DIO725" s="9"/>
      <c r="DIP725" s="9"/>
      <c r="DIQ725" s="9"/>
      <c r="DIR725" s="9"/>
      <c r="DIS725" s="9"/>
      <c r="DIT725" s="9"/>
      <c r="DIU725" s="9"/>
      <c r="DIV725" s="9"/>
      <c r="DIW725" s="9"/>
      <c r="DIX725" s="9"/>
      <c r="DIY725" s="9"/>
      <c r="DIZ725" s="9"/>
      <c r="DJA725" s="9"/>
      <c r="DJB725" s="9"/>
      <c r="DJC725" s="9"/>
      <c r="DJD725" s="9"/>
      <c r="DJE725" s="9"/>
      <c r="DJF725" s="9"/>
      <c r="DJG725" s="9"/>
      <c r="DJH725" s="9"/>
      <c r="DJI725" s="9"/>
      <c r="DJJ725" s="9"/>
      <c r="DJK725" s="9"/>
      <c r="DJL725" s="9"/>
      <c r="DJM725" s="9"/>
      <c r="DJN725" s="9"/>
      <c r="DJO725" s="9"/>
      <c r="DJP725" s="9"/>
      <c r="DJQ725" s="9"/>
      <c r="DJR725" s="9"/>
      <c r="DJS725" s="9"/>
      <c r="DJT725" s="9"/>
      <c r="DJU725" s="9"/>
      <c r="DJV725" s="9"/>
      <c r="DJW725" s="9"/>
      <c r="DJX725" s="9"/>
      <c r="DJY725" s="9"/>
      <c r="DJZ725" s="9"/>
      <c r="DKA725" s="9"/>
      <c r="DKB725" s="9"/>
      <c r="DKC725" s="9"/>
      <c r="DKD725" s="9"/>
      <c r="DKE725" s="9"/>
      <c r="DKF725" s="9"/>
      <c r="DKG725" s="9"/>
      <c r="DKH725" s="9"/>
      <c r="DKI725" s="9"/>
      <c r="DKJ725" s="9"/>
      <c r="DKK725" s="9"/>
      <c r="DKL725" s="9"/>
      <c r="DKM725" s="9"/>
      <c r="DKN725" s="9"/>
      <c r="DKO725" s="9"/>
      <c r="DKP725" s="9"/>
      <c r="DKQ725" s="9"/>
      <c r="DKR725" s="9"/>
      <c r="DKS725" s="9"/>
      <c r="DKT725" s="9"/>
      <c r="DKU725" s="9"/>
      <c r="DKV725" s="9"/>
      <c r="DKW725" s="9"/>
      <c r="DKX725" s="9"/>
      <c r="DKY725" s="9"/>
      <c r="DKZ725" s="9"/>
      <c r="DLA725" s="9"/>
      <c r="DLB725" s="9"/>
      <c r="DLC725" s="9"/>
      <c r="DLD725" s="9"/>
      <c r="DLE725" s="9"/>
      <c r="DLF725" s="9"/>
      <c r="DLG725" s="9"/>
      <c r="DLH725" s="9"/>
      <c r="DLI725" s="9"/>
      <c r="DLJ725" s="9"/>
      <c r="DLK725" s="9"/>
      <c r="DLL725" s="9"/>
      <c r="DLM725" s="9"/>
      <c r="DLN725" s="9"/>
      <c r="DLO725" s="9"/>
      <c r="DLP725" s="9"/>
      <c r="DLQ725" s="9"/>
      <c r="DLR725" s="9"/>
      <c r="DLS725" s="9"/>
      <c r="DLT725" s="9"/>
      <c r="DLU725" s="9"/>
      <c r="DLV725" s="9"/>
      <c r="DLW725" s="9"/>
      <c r="DLX725" s="9"/>
      <c r="DLY725" s="9"/>
      <c r="DLZ725" s="9"/>
      <c r="DMA725" s="9"/>
      <c r="DMB725" s="9"/>
      <c r="DMC725" s="9"/>
      <c r="DMD725" s="9"/>
      <c r="DME725" s="9"/>
      <c r="DMF725" s="9"/>
      <c r="DMG725" s="9"/>
      <c r="DMH725" s="9"/>
      <c r="DMI725" s="9"/>
      <c r="DMJ725" s="9"/>
      <c r="DMK725" s="9"/>
      <c r="DML725" s="9"/>
      <c r="DMM725" s="9"/>
      <c r="DMN725" s="9"/>
      <c r="DMO725" s="9"/>
      <c r="DMP725" s="9"/>
      <c r="DMQ725" s="9"/>
      <c r="DMR725" s="9"/>
      <c r="DMS725" s="9"/>
      <c r="DMT725" s="9"/>
      <c r="DMU725" s="9"/>
      <c r="DMV725" s="9"/>
      <c r="DMW725" s="9"/>
      <c r="DMX725" s="9"/>
      <c r="DMY725" s="9"/>
      <c r="DMZ725" s="9"/>
      <c r="DNA725" s="9"/>
      <c r="DNB725" s="9"/>
      <c r="DNC725" s="9"/>
      <c r="DND725" s="9"/>
      <c r="DNE725" s="9"/>
      <c r="DNF725" s="9"/>
      <c r="DNG725" s="9"/>
      <c r="DNH725" s="9"/>
      <c r="DNI725" s="9"/>
      <c r="DNJ725" s="9"/>
      <c r="DNK725" s="9"/>
      <c r="DNL725" s="9"/>
      <c r="DNM725" s="9"/>
      <c r="DNN725" s="9"/>
      <c r="DNO725" s="9"/>
      <c r="DNP725" s="9"/>
      <c r="DNQ725" s="9"/>
      <c r="DNR725" s="9"/>
      <c r="DNS725" s="9"/>
      <c r="DNT725" s="9"/>
      <c r="DNU725" s="9"/>
      <c r="DNV725" s="9"/>
      <c r="DNW725" s="9"/>
      <c r="DNX725" s="9"/>
      <c r="DNY725" s="9"/>
      <c r="DNZ725" s="9"/>
      <c r="DOA725" s="9"/>
      <c r="DOB725" s="9"/>
      <c r="DOC725" s="9"/>
      <c r="DOD725" s="9"/>
      <c r="DOE725" s="9"/>
      <c r="DOF725" s="9"/>
      <c r="DOG725" s="9"/>
      <c r="DOH725" s="9"/>
      <c r="DOI725" s="9"/>
      <c r="DOJ725" s="9"/>
      <c r="DOK725" s="9"/>
      <c r="DOL725" s="9"/>
      <c r="DOM725" s="9"/>
      <c r="DON725" s="9"/>
      <c r="DOO725" s="9"/>
      <c r="DOP725" s="9"/>
      <c r="DOQ725" s="9"/>
      <c r="DOR725" s="9"/>
      <c r="DOS725" s="9"/>
      <c r="DOT725" s="9"/>
      <c r="DOU725" s="9"/>
      <c r="DOV725" s="9"/>
      <c r="DOW725" s="9"/>
      <c r="DOX725" s="9"/>
      <c r="DOY725" s="9"/>
      <c r="DOZ725" s="9"/>
      <c r="DPA725" s="9"/>
      <c r="DPB725" s="9"/>
      <c r="DPC725" s="9"/>
      <c r="DPD725" s="9"/>
      <c r="DPE725" s="9"/>
      <c r="DPF725" s="9"/>
      <c r="DPG725" s="9"/>
      <c r="DPH725" s="9"/>
      <c r="DPI725" s="9"/>
      <c r="DPJ725" s="9"/>
      <c r="DPK725" s="9"/>
      <c r="DPL725" s="9"/>
      <c r="DPM725" s="9"/>
      <c r="DPN725" s="9"/>
      <c r="DPO725" s="9"/>
      <c r="DPP725" s="9"/>
      <c r="DPQ725" s="9"/>
      <c r="DPR725" s="9"/>
      <c r="DPS725" s="9"/>
      <c r="DPT725" s="9"/>
      <c r="DPU725" s="9"/>
      <c r="DPV725" s="9"/>
      <c r="DPW725" s="9"/>
      <c r="DPX725" s="9"/>
      <c r="DPY725" s="9"/>
      <c r="DPZ725" s="9"/>
      <c r="DQA725" s="9"/>
      <c r="DQB725" s="9"/>
      <c r="DQC725" s="9"/>
      <c r="DQD725" s="9"/>
      <c r="DQE725" s="9"/>
      <c r="DQF725" s="9"/>
      <c r="DQG725" s="9"/>
      <c r="DQH725" s="9"/>
      <c r="DQI725" s="9"/>
      <c r="DQJ725" s="9"/>
      <c r="DQK725" s="9"/>
      <c r="DQL725" s="9"/>
      <c r="DQM725" s="9"/>
      <c r="DQN725" s="9"/>
      <c r="DQO725" s="9"/>
      <c r="DQP725" s="9"/>
      <c r="DQQ725" s="9"/>
      <c r="DQR725" s="9"/>
      <c r="DQS725" s="9"/>
      <c r="DQT725" s="9"/>
      <c r="DQU725" s="9"/>
      <c r="DQV725" s="9"/>
      <c r="DQW725" s="9"/>
      <c r="DQX725" s="9"/>
      <c r="DQY725" s="9"/>
      <c r="DQZ725" s="9"/>
      <c r="DRA725" s="9"/>
      <c r="DRB725" s="9"/>
      <c r="DRC725" s="9"/>
      <c r="DRD725" s="9"/>
      <c r="DRE725" s="9"/>
      <c r="DRF725" s="9"/>
      <c r="DRG725" s="9"/>
      <c r="DRH725" s="9"/>
      <c r="DRI725" s="9"/>
      <c r="DRJ725" s="9"/>
      <c r="DRK725" s="9"/>
      <c r="DRL725" s="9"/>
      <c r="DRM725" s="9"/>
      <c r="DRN725" s="9"/>
      <c r="DRO725" s="9"/>
      <c r="DRP725" s="9"/>
      <c r="DRQ725" s="9"/>
      <c r="DRR725" s="9"/>
      <c r="DRS725" s="9"/>
      <c r="DRT725" s="9"/>
      <c r="DRU725" s="9"/>
      <c r="DRV725" s="9"/>
      <c r="DRW725" s="9"/>
      <c r="DRX725" s="9"/>
      <c r="DRY725" s="9"/>
      <c r="DRZ725" s="9"/>
      <c r="DSA725" s="9"/>
      <c r="DSB725" s="9"/>
      <c r="DSC725" s="9"/>
      <c r="DSD725" s="9"/>
      <c r="DSE725" s="9"/>
      <c r="DSF725" s="9"/>
      <c r="DSG725" s="9"/>
      <c r="DSH725" s="9"/>
      <c r="DSI725" s="9"/>
      <c r="DSJ725" s="9"/>
      <c r="DSK725" s="9"/>
      <c r="DSL725" s="9"/>
      <c r="DSM725" s="9"/>
      <c r="DSN725" s="9"/>
      <c r="DSO725" s="9"/>
      <c r="DSP725" s="9"/>
      <c r="DSQ725" s="9"/>
      <c r="DSR725" s="9"/>
      <c r="DSS725" s="9"/>
      <c r="DST725" s="9"/>
      <c r="DSU725" s="9"/>
      <c r="DSV725" s="9"/>
      <c r="DSW725" s="9"/>
      <c r="DSX725" s="9"/>
      <c r="DSY725" s="9"/>
      <c r="DSZ725" s="9"/>
      <c r="DTA725" s="9"/>
      <c r="DTB725" s="9"/>
      <c r="DTC725" s="9"/>
      <c r="DTD725" s="9"/>
      <c r="DTE725" s="9"/>
      <c r="DTF725" s="9"/>
      <c r="DTG725" s="9"/>
      <c r="DTH725" s="9"/>
      <c r="DTI725" s="9"/>
      <c r="DTJ725" s="9"/>
      <c r="DTK725" s="9"/>
      <c r="DTL725" s="9"/>
      <c r="DTM725" s="9"/>
      <c r="DTN725" s="9"/>
      <c r="DTO725" s="9"/>
      <c r="DTP725" s="9"/>
      <c r="DTQ725" s="9"/>
      <c r="DTR725" s="9"/>
      <c r="DTS725" s="9"/>
      <c r="DTT725" s="9"/>
      <c r="DTU725" s="9"/>
      <c r="DTV725" s="9"/>
      <c r="DTW725" s="9"/>
      <c r="DTX725" s="9"/>
      <c r="DTY725" s="9"/>
      <c r="DTZ725" s="9"/>
      <c r="DUA725" s="9"/>
      <c r="DUB725" s="9"/>
      <c r="DUC725" s="9"/>
      <c r="DUD725" s="9"/>
      <c r="DUE725" s="9"/>
      <c r="DUF725" s="9"/>
      <c r="DUG725" s="9"/>
      <c r="DUH725" s="9"/>
      <c r="DUI725" s="9"/>
      <c r="DUJ725" s="9"/>
      <c r="DUK725" s="9"/>
      <c r="DUL725" s="9"/>
      <c r="DUM725" s="9"/>
      <c r="DUN725" s="9"/>
      <c r="DUO725" s="9"/>
      <c r="DUP725" s="9"/>
      <c r="DUQ725" s="9"/>
      <c r="DUR725" s="9"/>
      <c r="DUS725" s="9"/>
      <c r="DUT725" s="9"/>
      <c r="DUU725" s="9"/>
      <c r="DUV725" s="9"/>
      <c r="DUW725" s="9"/>
      <c r="DUX725" s="9"/>
      <c r="DUY725" s="9"/>
      <c r="DUZ725" s="9"/>
      <c r="DVA725" s="9"/>
      <c r="DVB725" s="9"/>
      <c r="DVC725" s="9"/>
      <c r="DVD725" s="9"/>
      <c r="DVE725" s="9"/>
      <c r="DVF725" s="9"/>
      <c r="DVG725" s="9"/>
      <c r="DVH725" s="9"/>
      <c r="DVI725" s="9"/>
      <c r="DVJ725" s="9"/>
      <c r="DVK725" s="9"/>
      <c r="DVL725" s="9"/>
      <c r="DVM725" s="9"/>
      <c r="DVN725" s="9"/>
      <c r="DVO725" s="9"/>
      <c r="DVP725" s="9"/>
      <c r="DVQ725" s="9"/>
      <c r="DVR725" s="9"/>
      <c r="DVS725" s="9"/>
      <c r="DVT725" s="9"/>
      <c r="DVU725" s="9"/>
      <c r="DVV725" s="9"/>
      <c r="DVW725" s="9"/>
      <c r="DVX725" s="9"/>
      <c r="DVY725" s="9"/>
      <c r="DVZ725" s="9"/>
      <c r="DWA725" s="9"/>
      <c r="DWB725" s="9"/>
      <c r="DWC725" s="9"/>
      <c r="DWD725" s="9"/>
      <c r="DWE725" s="9"/>
      <c r="DWF725" s="9"/>
      <c r="DWG725" s="9"/>
      <c r="DWH725" s="9"/>
      <c r="DWI725" s="9"/>
      <c r="DWJ725" s="9"/>
      <c r="DWK725" s="9"/>
      <c r="DWL725" s="9"/>
      <c r="DWM725" s="9"/>
      <c r="DWN725" s="9"/>
      <c r="DWO725" s="9"/>
      <c r="DWP725" s="9"/>
      <c r="DWQ725" s="9"/>
      <c r="DWR725" s="9"/>
      <c r="DWS725" s="9"/>
      <c r="DWT725" s="9"/>
      <c r="DWU725" s="9"/>
      <c r="DWV725" s="9"/>
      <c r="DWW725" s="9"/>
      <c r="DWX725" s="9"/>
      <c r="DWY725" s="9"/>
      <c r="DWZ725" s="9"/>
      <c r="DXA725" s="9"/>
      <c r="DXB725" s="9"/>
      <c r="DXC725" s="9"/>
      <c r="DXD725" s="9"/>
      <c r="DXE725" s="9"/>
      <c r="DXF725" s="9"/>
      <c r="DXG725" s="9"/>
      <c r="DXH725" s="9"/>
      <c r="DXI725" s="9"/>
      <c r="DXJ725" s="9"/>
      <c r="DXK725" s="9"/>
      <c r="DXL725" s="9"/>
      <c r="DXM725" s="9"/>
      <c r="DXN725" s="9"/>
      <c r="DXO725" s="9"/>
      <c r="DXP725" s="9"/>
      <c r="DXQ725" s="9"/>
      <c r="DXR725" s="9"/>
      <c r="DXS725" s="9"/>
      <c r="DXT725" s="9"/>
      <c r="DXU725" s="9"/>
      <c r="DXV725" s="9"/>
      <c r="DXW725" s="9"/>
      <c r="DXX725" s="9"/>
      <c r="DXY725" s="9"/>
      <c r="DXZ725" s="9"/>
      <c r="DYA725" s="9"/>
      <c r="DYB725" s="9"/>
      <c r="DYC725" s="9"/>
      <c r="DYD725" s="9"/>
      <c r="DYE725" s="9"/>
      <c r="DYF725" s="9"/>
      <c r="DYG725" s="9"/>
      <c r="DYH725" s="9"/>
      <c r="DYI725" s="9"/>
      <c r="DYJ725" s="9"/>
      <c r="DYK725" s="9"/>
      <c r="DYL725" s="9"/>
      <c r="DYM725" s="9"/>
      <c r="DYN725" s="9"/>
      <c r="DYO725" s="9"/>
      <c r="DYP725" s="9"/>
      <c r="DYQ725" s="9"/>
      <c r="DYR725" s="9"/>
      <c r="DYS725" s="9"/>
      <c r="DYT725" s="9"/>
      <c r="DYU725" s="9"/>
      <c r="DYV725" s="9"/>
      <c r="DYW725" s="9"/>
      <c r="DYX725" s="9"/>
      <c r="DYY725" s="9"/>
      <c r="DYZ725" s="9"/>
      <c r="DZA725" s="9"/>
      <c r="DZB725" s="9"/>
      <c r="DZC725" s="9"/>
      <c r="DZD725" s="9"/>
      <c r="DZE725" s="9"/>
      <c r="DZF725" s="9"/>
      <c r="DZG725" s="9"/>
      <c r="DZH725" s="9"/>
      <c r="DZI725" s="9"/>
      <c r="DZJ725" s="9"/>
      <c r="DZK725" s="9"/>
      <c r="DZL725" s="9"/>
      <c r="DZM725" s="9"/>
      <c r="DZN725" s="9"/>
      <c r="DZO725" s="9"/>
      <c r="DZP725" s="9"/>
      <c r="DZQ725" s="9"/>
      <c r="DZR725" s="9"/>
      <c r="DZS725" s="9"/>
      <c r="DZT725" s="9"/>
      <c r="DZU725" s="9"/>
      <c r="DZV725" s="9"/>
      <c r="DZW725" s="9"/>
      <c r="DZX725" s="9"/>
      <c r="DZY725" s="9"/>
      <c r="DZZ725" s="9"/>
      <c r="EAA725" s="9"/>
      <c r="EAB725" s="9"/>
      <c r="EAC725" s="9"/>
      <c r="EAD725" s="9"/>
      <c r="EAE725" s="9"/>
      <c r="EAF725" s="9"/>
      <c r="EAG725" s="9"/>
      <c r="EAH725" s="9"/>
      <c r="EAI725" s="9"/>
      <c r="EAJ725" s="9"/>
      <c r="EAK725" s="9"/>
      <c r="EAL725" s="9"/>
      <c r="EAM725" s="9"/>
      <c r="EAN725" s="9"/>
      <c r="EAO725" s="9"/>
      <c r="EAP725" s="9"/>
      <c r="EAQ725" s="9"/>
      <c r="EAR725" s="9"/>
      <c r="EAS725" s="9"/>
      <c r="EAT725" s="9"/>
      <c r="EAU725" s="9"/>
      <c r="EAV725" s="9"/>
      <c r="EAW725" s="9"/>
      <c r="EAX725" s="9"/>
      <c r="EAY725" s="9"/>
      <c r="EAZ725" s="9"/>
      <c r="EBA725" s="9"/>
      <c r="EBB725" s="9"/>
      <c r="EBC725" s="9"/>
      <c r="EBD725" s="9"/>
      <c r="EBE725" s="9"/>
      <c r="EBF725" s="9"/>
      <c r="EBG725" s="9"/>
      <c r="EBH725" s="9"/>
      <c r="EBI725" s="9"/>
      <c r="EBJ725" s="9"/>
      <c r="EBK725" s="9"/>
      <c r="EBL725" s="9"/>
      <c r="EBM725" s="9"/>
      <c r="EBN725" s="9"/>
      <c r="EBO725" s="9"/>
      <c r="EBP725" s="9"/>
      <c r="EBQ725" s="9"/>
      <c r="EBR725" s="9"/>
      <c r="EBS725" s="9"/>
      <c r="EBT725" s="9"/>
      <c r="EBU725" s="9"/>
      <c r="EBV725" s="9"/>
      <c r="EBW725" s="9"/>
      <c r="EBX725" s="9"/>
      <c r="EBY725" s="9"/>
      <c r="EBZ725" s="9"/>
      <c r="ECA725" s="9"/>
      <c r="ECB725" s="9"/>
      <c r="ECC725" s="9"/>
      <c r="ECD725" s="9"/>
      <c r="ECE725" s="9"/>
      <c r="ECF725" s="9"/>
      <c r="ECG725" s="9"/>
      <c r="ECH725" s="9"/>
      <c r="ECI725" s="9"/>
      <c r="ECJ725" s="9"/>
      <c r="ECK725" s="9"/>
      <c r="ECL725" s="9"/>
      <c r="ECM725" s="9"/>
      <c r="ECN725" s="9"/>
      <c r="ECO725" s="9"/>
      <c r="ECP725" s="9"/>
      <c r="ECQ725" s="9"/>
      <c r="ECR725" s="9"/>
      <c r="ECS725" s="9"/>
      <c r="ECT725" s="9"/>
      <c r="ECU725" s="9"/>
      <c r="ECV725" s="9"/>
      <c r="ECW725" s="9"/>
      <c r="ECX725" s="9"/>
      <c r="ECY725" s="9"/>
      <c r="ECZ725" s="9"/>
      <c r="EDA725" s="9"/>
      <c r="EDB725" s="9"/>
      <c r="EDC725" s="9"/>
      <c r="EDD725" s="9"/>
      <c r="EDE725" s="9"/>
      <c r="EDF725" s="9"/>
      <c r="EDG725" s="9"/>
      <c r="EDH725" s="9"/>
      <c r="EDI725" s="9"/>
      <c r="EDJ725" s="9"/>
      <c r="EDK725" s="9"/>
      <c r="EDL725" s="9"/>
      <c r="EDM725" s="9"/>
      <c r="EDN725" s="9"/>
      <c r="EDO725" s="9"/>
      <c r="EDP725" s="9"/>
      <c r="EDQ725" s="9"/>
      <c r="EDR725" s="9"/>
      <c r="EDS725" s="9"/>
      <c r="EDT725" s="9"/>
      <c r="EDU725" s="9"/>
      <c r="EDV725" s="9"/>
      <c r="EDW725" s="9"/>
      <c r="EDX725" s="9"/>
      <c r="EDY725" s="9"/>
      <c r="EDZ725" s="9"/>
      <c r="EEA725" s="9"/>
      <c r="EEB725" s="9"/>
      <c r="EEC725" s="9"/>
      <c r="EED725" s="9"/>
      <c r="EEE725" s="9"/>
      <c r="EEF725" s="9"/>
      <c r="EEG725" s="9"/>
      <c r="EEH725" s="9"/>
      <c r="EEI725" s="9"/>
      <c r="EEJ725" s="9"/>
      <c r="EEK725" s="9"/>
      <c r="EEL725" s="9"/>
      <c r="EEM725" s="9"/>
      <c r="EEN725" s="9"/>
      <c r="EEO725" s="9"/>
      <c r="EEP725" s="9"/>
      <c r="EEQ725" s="9"/>
      <c r="EER725" s="9"/>
      <c r="EES725" s="9"/>
      <c r="EET725" s="9"/>
      <c r="EEU725" s="9"/>
      <c r="EEV725" s="9"/>
      <c r="EEW725" s="9"/>
      <c r="EEX725" s="9"/>
      <c r="EEY725" s="9"/>
      <c r="EEZ725" s="9"/>
      <c r="EFA725" s="9"/>
      <c r="EFB725" s="9"/>
      <c r="EFC725" s="9"/>
      <c r="EFD725" s="9"/>
      <c r="EFE725" s="9"/>
      <c r="EFF725" s="9"/>
      <c r="EFG725" s="9"/>
      <c r="EFH725" s="9"/>
      <c r="EFI725" s="9"/>
      <c r="EFJ725" s="9"/>
      <c r="EFK725" s="9"/>
      <c r="EFL725" s="9"/>
      <c r="EFM725" s="9"/>
      <c r="EFN725" s="9"/>
      <c r="EFO725" s="9"/>
      <c r="EFP725" s="9"/>
      <c r="EFQ725" s="9"/>
      <c r="EFR725" s="9"/>
      <c r="EFS725" s="9"/>
      <c r="EFT725" s="9"/>
      <c r="EFU725" s="9"/>
      <c r="EFV725" s="9"/>
      <c r="EFW725" s="9"/>
      <c r="EFX725" s="9"/>
      <c r="EFY725" s="9"/>
      <c r="EFZ725" s="9"/>
      <c r="EGA725" s="9"/>
      <c r="EGB725" s="9"/>
      <c r="EGC725" s="9"/>
      <c r="EGD725" s="9"/>
      <c r="EGE725" s="9"/>
      <c r="EGF725" s="9"/>
      <c r="EGG725" s="9"/>
      <c r="EGH725" s="9"/>
      <c r="EGI725" s="9"/>
      <c r="EGJ725" s="9"/>
      <c r="EGK725" s="9"/>
      <c r="EGL725" s="9"/>
      <c r="EGM725" s="9"/>
      <c r="EGN725" s="9"/>
      <c r="EGO725" s="9"/>
      <c r="EGP725" s="9"/>
      <c r="EGQ725" s="9"/>
      <c r="EGR725" s="9"/>
      <c r="EGS725" s="9"/>
      <c r="EGT725" s="9"/>
      <c r="EGU725" s="9"/>
      <c r="EGV725" s="9"/>
      <c r="EGW725" s="9"/>
      <c r="EGX725" s="9"/>
      <c r="EGY725" s="9"/>
      <c r="EGZ725" s="9"/>
      <c r="EHA725" s="9"/>
      <c r="EHB725" s="9"/>
      <c r="EHC725" s="9"/>
      <c r="EHD725" s="9"/>
      <c r="EHE725" s="9"/>
      <c r="EHF725" s="9"/>
      <c r="EHG725" s="9"/>
      <c r="EHH725" s="9"/>
      <c r="EHI725" s="9"/>
      <c r="EHJ725" s="9"/>
      <c r="EHK725" s="9"/>
      <c r="EHL725" s="9"/>
      <c r="EHM725" s="9"/>
      <c r="EHN725" s="9"/>
      <c r="EHO725" s="9"/>
      <c r="EHP725" s="9"/>
      <c r="EHQ725" s="9"/>
      <c r="EHR725" s="9"/>
      <c r="EHS725" s="9"/>
      <c r="EHT725" s="9"/>
      <c r="EHU725" s="9"/>
      <c r="EHV725" s="9"/>
      <c r="EHW725" s="9"/>
      <c r="EHX725" s="9"/>
      <c r="EHY725" s="9"/>
      <c r="EHZ725" s="9"/>
      <c r="EIA725" s="9"/>
      <c r="EIB725" s="9"/>
      <c r="EIC725" s="9"/>
      <c r="EID725" s="9"/>
      <c r="EIE725" s="9"/>
      <c r="EIF725" s="9"/>
      <c r="EIG725" s="9"/>
      <c r="EIH725" s="9"/>
      <c r="EII725" s="9"/>
      <c r="EIJ725" s="9"/>
      <c r="EIK725" s="9"/>
      <c r="EIL725" s="9"/>
      <c r="EIM725" s="9"/>
      <c r="EIN725" s="9"/>
      <c r="EIO725" s="9"/>
      <c r="EIP725" s="9"/>
      <c r="EIQ725" s="9"/>
      <c r="EIR725" s="9"/>
      <c r="EIS725" s="9"/>
      <c r="EIT725" s="9"/>
      <c r="EIU725" s="9"/>
      <c r="EIV725" s="9"/>
      <c r="EIW725" s="9"/>
      <c r="EIX725" s="9"/>
      <c r="EIY725" s="9"/>
      <c r="EIZ725" s="9"/>
      <c r="EJA725" s="9"/>
      <c r="EJB725" s="9"/>
      <c r="EJC725" s="9"/>
      <c r="EJD725" s="9"/>
      <c r="EJE725" s="9"/>
      <c r="EJF725" s="9"/>
      <c r="EJG725" s="9"/>
      <c r="EJH725" s="9"/>
      <c r="EJI725" s="9"/>
      <c r="EJJ725" s="9"/>
      <c r="EJK725" s="9"/>
      <c r="EJL725" s="9"/>
      <c r="EJM725" s="9"/>
      <c r="EJN725" s="9"/>
      <c r="EJO725" s="9"/>
      <c r="EJP725" s="9"/>
      <c r="EJQ725" s="9"/>
      <c r="EJR725" s="9"/>
      <c r="EJS725" s="9"/>
      <c r="EJT725" s="9"/>
      <c r="EJU725" s="9"/>
      <c r="EJV725" s="9"/>
      <c r="EJW725" s="9"/>
      <c r="EJX725" s="9"/>
      <c r="EJY725" s="9"/>
      <c r="EJZ725" s="9"/>
      <c r="EKA725" s="9"/>
      <c r="EKB725" s="9"/>
      <c r="EKC725" s="9"/>
      <c r="EKD725" s="9"/>
      <c r="EKE725" s="9"/>
      <c r="EKF725" s="9"/>
      <c r="EKG725" s="9"/>
      <c r="EKH725" s="9"/>
      <c r="EKI725" s="9"/>
      <c r="EKJ725" s="9"/>
      <c r="EKK725" s="9"/>
      <c r="EKL725" s="9"/>
      <c r="EKM725" s="9"/>
      <c r="EKN725" s="9"/>
      <c r="EKO725" s="9"/>
      <c r="EKP725" s="9"/>
      <c r="EKQ725" s="9"/>
      <c r="EKR725" s="9"/>
      <c r="EKS725" s="9"/>
      <c r="EKT725" s="9"/>
      <c r="EKU725" s="9"/>
      <c r="EKV725" s="9"/>
      <c r="EKW725" s="9"/>
      <c r="EKX725" s="9"/>
      <c r="EKY725" s="9"/>
      <c r="EKZ725" s="9"/>
      <c r="ELA725" s="9"/>
      <c r="ELB725" s="9"/>
      <c r="ELC725" s="9"/>
      <c r="ELD725" s="9"/>
      <c r="ELE725" s="9"/>
      <c r="ELF725" s="9"/>
      <c r="ELG725" s="9"/>
      <c r="ELH725" s="9"/>
      <c r="ELI725" s="9"/>
      <c r="ELJ725" s="9"/>
      <c r="ELK725" s="9"/>
      <c r="ELL725" s="9"/>
      <c r="ELM725" s="9"/>
      <c r="ELN725" s="9"/>
      <c r="ELO725" s="9"/>
      <c r="ELP725" s="9"/>
      <c r="ELQ725" s="9"/>
      <c r="ELR725" s="9"/>
      <c r="ELS725" s="9"/>
      <c r="ELT725" s="9"/>
      <c r="ELU725" s="9"/>
      <c r="ELV725" s="9"/>
      <c r="ELW725" s="9"/>
      <c r="ELX725" s="9"/>
      <c r="ELY725" s="9"/>
      <c r="ELZ725" s="9"/>
      <c r="EMA725" s="9"/>
      <c r="EMB725" s="9"/>
      <c r="EMC725" s="9"/>
      <c r="EMD725" s="9"/>
      <c r="EME725" s="9"/>
      <c r="EMF725" s="9"/>
      <c r="EMG725" s="9"/>
      <c r="EMH725" s="9"/>
      <c r="EMI725" s="9"/>
      <c r="EMJ725" s="9"/>
      <c r="EMK725" s="9"/>
      <c r="EML725" s="9"/>
      <c r="EMM725" s="9"/>
      <c r="EMN725" s="9"/>
      <c r="EMO725" s="9"/>
      <c r="EMP725" s="9"/>
      <c r="EMQ725" s="9"/>
      <c r="EMR725" s="9"/>
      <c r="EMS725" s="9"/>
      <c r="EMT725" s="9"/>
      <c r="EMU725" s="9"/>
      <c r="EMV725" s="9"/>
      <c r="EMW725" s="9"/>
      <c r="EMX725" s="9"/>
      <c r="EMY725" s="9"/>
      <c r="EMZ725" s="9"/>
      <c r="ENA725" s="9"/>
      <c r="ENB725" s="9"/>
      <c r="ENC725" s="9"/>
      <c r="END725" s="9"/>
      <c r="ENE725" s="9"/>
      <c r="ENF725" s="9"/>
      <c r="ENG725" s="9"/>
      <c r="ENH725" s="9"/>
      <c r="ENI725" s="9"/>
      <c r="ENJ725" s="9"/>
      <c r="ENK725" s="9"/>
      <c r="ENL725" s="9"/>
      <c r="ENM725" s="9"/>
      <c r="ENN725" s="9"/>
      <c r="ENO725" s="9"/>
      <c r="ENP725" s="9"/>
      <c r="ENQ725" s="9"/>
      <c r="ENR725" s="9"/>
      <c r="ENS725" s="9"/>
      <c r="ENT725" s="9"/>
      <c r="ENU725" s="9"/>
      <c r="ENV725" s="9"/>
      <c r="ENW725" s="9"/>
      <c r="ENX725" s="9"/>
      <c r="ENY725" s="9"/>
      <c r="ENZ725" s="9"/>
      <c r="EOA725" s="9"/>
      <c r="EOB725" s="9"/>
      <c r="EOC725" s="9"/>
      <c r="EOD725" s="9"/>
      <c r="EOE725" s="9"/>
      <c r="EOF725" s="9"/>
      <c r="EOG725" s="9"/>
      <c r="EOH725" s="9"/>
      <c r="EOI725" s="9"/>
      <c r="EOJ725" s="9"/>
      <c r="EOK725" s="9"/>
      <c r="EOL725" s="9"/>
      <c r="EOM725" s="9"/>
      <c r="EON725" s="9"/>
      <c r="EOO725" s="9"/>
      <c r="EOP725" s="9"/>
      <c r="EOQ725" s="9"/>
      <c r="EOR725" s="9"/>
      <c r="EOS725" s="9"/>
      <c r="EOT725" s="9"/>
      <c r="EOU725" s="9"/>
      <c r="EOV725" s="9"/>
      <c r="EOW725" s="9"/>
      <c r="EOX725" s="9"/>
      <c r="EOY725" s="9"/>
      <c r="EOZ725" s="9"/>
      <c r="EPA725" s="9"/>
      <c r="EPB725" s="9"/>
      <c r="EPC725" s="9"/>
      <c r="EPD725" s="9"/>
      <c r="EPE725" s="9"/>
      <c r="EPF725" s="9"/>
      <c r="EPG725" s="9"/>
      <c r="EPH725" s="9"/>
      <c r="EPI725" s="9"/>
      <c r="EPJ725" s="9"/>
      <c r="EPK725" s="9"/>
      <c r="EPL725" s="9"/>
      <c r="EPM725" s="9"/>
      <c r="EPN725" s="9"/>
      <c r="EPO725" s="9"/>
      <c r="EPP725" s="9"/>
      <c r="EPQ725" s="9"/>
      <c r="EPR725" s="9"/>
      <c r="EPS725" s="9"/>
      <c r="EPT725" s="9"/>
      <c r="EPU725" s="9"/>
      <c r="EPV725" s="9"/>
      <c r="EPW725" s="9"/>
      <c r="EPX725" s="9"/>
      <c r="EPY725" s="9"/>
      <c r="EPZ725" s="9"/>
      <c r="EQA725" s="9"/>
      <c r="EQB725" s="9"/>
      <c r="EQC725" s="9"/>
      <c r="EQD725" s="9"/>
      <c r="EQE725" s="9"/>
      <c r="EQF725" s="9"/>
      <c r="EQG725" s="9"/>
      <c r="EQH725" s="9"/>
      <c r="EQI725" s="9"/>
      <c r="EQJ725" s="9"/>
      <c r="EQK725" s="9"/>
      <c r="EQL725" s="9"/>
      <c r="EQM725" s="9"/>
      <c r="EQN725" s="9"/>
      <c r="EQO725" s="9"/>
      <c r="EQP725" s="9"/>
      <c r="EQQ725" s="9"/>
      <c r="EQR725" s="9"/>
      <c r="EQS725" s="9"/>
      <c r="EQT725" s="9"/>
      <c r="EQU725" s="9"/>
      <c r="EQV725" s="9"/>
      <c r="EQW725" s="9"/>
      <c r="EQX725" s="9"/>
      <c r="EQY725" s="9"/>
      <c r="EQZ725" s="9"/>
      <c r="ERA725" s="9"/>
      <c r="ERB725" s="9"/>
      <c r="ERC725" s="9"/>
      <c r="ERD725" s="9"/>
      <c r="ERE725" s="9"/>
      <c r="ERF725" s="9"/>
      <c r="ERG725" s="9"/>
      <c r="ERH725" s="9"/>
      <c r="ERI725" s="9"/>
      <c r="ERJ725" s="9"/>
      <c r="ERK725" s="9"/>
      <c r="ERL725" s="9"/>
      <c r="ERM725" s="9"/>
      <c r="ERN725" s="9"/>
      <c r="ERO725" s="9"/>
      <c r="ERP725" s="9"/>
      <c r="ERQ725" s="9"/>
      <c r="ERR725" s="9"/>
      <c r="ERS725" s="9"/>
      <c r="ERT725" s="9"/>
      <c r="ERU725" s="9"/>
      <c r="ERV725" s="9"/>
      <c r="ERW725" s="9"/>
      <c r="ERX725" s="9"/>
      <c r="ERY725" s="9"/>
      <c r="ERZ725" s="9"/>
      <c r="ESA725" s="9"/>
      <c r="ESB725" s="9"/>
      <c r="ESC725" s="9"/>
      <c r="ESD725" s="9"/>
      <c r="ESE725" s="9"/>
      <c r="ESF725" s="9"/>
      <c r="ESG725" s="9"/>
      <c r="ESH725" s="9"/>
      <c r="ESI725" s="9"/>
      <c r="ESJ725" s="9"/>
      <c r="ESK725" s="9"/>
      <c r="ESL725" s="9"/>
      <c r="ESM725" s="9"/>
      <c r="ESN725" s="9"/>
      <c r="ESO725" s="9"/>
      <c r="ESP725" s="9"/>
      <c r="ESQ725" s="9"/>
      <c r="ESR725" s="9"/>
      <c r="ESS725" s="9"/>
      <c r="EST725" s="9"/>
      <c r="ESU725" s="9"/>
      <c r="ESV725" s="9"/>
      <c r="ESW725" s="9"/>
      <c r="ESX725" s="9"/>
      <c r="ESY725" s="9"/>
      <c r="ESZ725" s="9"/>
      <c r="ETA725" s="9"/>
      <c r="ETB725" s="9"/>
      <c r="ETC725" s="9"/>
      <c r="ETD725" s="9"/>
      <c r="ETE725" s="9"/>
      <c r="ETF725" s="9"/>
      <c r="ETG725" s="9"/>
      <c r="ETH725" s="9"/>
      <c r="ETI725" s="9"/>
      <c r="ETJ725" s="9"/>
      <c r="ETK725" s="9"/>
      <c r="ETL725" s="9"/>
      <c r="ETM725" s="9"/>
      <c r="ETN725" s="9"/>
      <c r="ETO725" s="9"/>
      <c r="ETP725" s="9"/>
      <c r="ETQ725" s="9"/>
      <c r="ETR725" s="9"/>
      <c r="ETS725" s="9"/>
      <c r="ETT725" s="9"/>
      <c r="ETU725" s="9"/>
      <c r="ETV725" s="9"/>
      <c r="ETW725" s="9"/>
      <c r="ETX725" s="9"/>
      <c r="ETY725" s="9"/>
      <c r="ETZ725" s="9"/>
      <c r="EUA725" s="9"/>
      <c r="EUB725" s="9"/>
      <c r="EUC725" s="9"/>
      <c r="EUD725" s="9"/>
      <c r="EUE725" s="9"/>
      <c r="EUF725" s="9"/>
      <c r="EUG725" s="9"/>
      <c r="EUH725" s="9"/>
      <c r="EUI725" s="9"/>
      <c r="EUJ725" s="9"/>
      <c r="EUK725" s="9"/>
      <c r="EUL725" s="9"/>
      <c r="EUM725" s="9"/>
      <c r="EUN725" s="9"/>
      <c r="EUO725" s="9"/>
      <c r="EUP725" s="9"/>
      <c r="EUQ725" s="9"/>
      <c r="EUR725" s="9"/>
      <c r="EUS725" s="9"/>
      <c r="EUT725" s="9"/>
      <c r="EUU725" s="9"/>
      <c r="EUV725" s="9"/>
      <c r="EUW725" s="9"/>
      <c r="EUX725" s="9"/>
      <c r="EUY725" s="9"/>
      <c r="EUZ725" s="9"/>
      <c r="EVA725" s="9"/>
      <c r="EVB725" s="9"/>
      <c r="EVC725" s="9"/>
      <c r="EVD725" s="9"/>
      <c r="EVE725" s="9"/>
      <c r="EVF725" s="9"/>
      <c r="EVG725" s="9"/>
      <c r="EVH725" s="9"/>
      <c r="EVI725" s="9"/>
      <c r="EVJ725" s="9"/>
      <c r="EVK725" s="9"/>
      <c r="EVL725" s="9"/>
      <c r="EVM725" s="9"/>
      <c r="EVN725" s="9"/>
      <c r="EVO725" s="9"/>
      <c r="EVP725" s="9"/>
      <c r="EVQ725" s="9"/>
      <c r="EVR725" s="9"/>
      <c r="EVS725" s="9"/>
      <c r="EVT725" s="9"/>
      <c r="EVU725" s="9"/>
      <c r="EVV725" s="9"/>
      <c r="EVW725" s="9"/>
      <c r="EVX725" s="9"/>
      <c r="EVY725" s="9"/>
      <c r="EVZ725" s="9"/>
      <c r="EWA725" s="9"/>
      <c r="EWB725" s="9"/>
      <c r="EWC725" s="9"/>
      <c r="EWD725" s="9"/>
      <c r="EWE725" s="9"/>
      <c r="EWF725" s="9"/>
      <c r="EWG725" s="9"/>
      <c r="EWH725" s="9"/>
      <c r="EWI725" s="9"/>
      <c r="EWJ725" s="9"/>
      <c r="EWK725" s="9"/>
      <c r="EWL725" s="9"/>
      <c r="EWM725" s="9"/>
      <c r="EWN725" s="9"/>
      <c r="EWO725" s="9"/>
      <c r="EWP725" s="9"/>
      <c r="EWQ725" s="9"/>
      <c r="EWR725" s="9"/>
      <c r="EWS725" s="9"/>
      <c r="EWT725" s="9"/>
      <c r="EWU725" s="9"/>
      <c r="EWV725" s="9"/>
      <c r="EWW725" s="9"/>
      <c r="EWX725" s="9"/>
      <c r="EWY725" s="9"/>
      <c r="EWZ725" s="9"/>
      <c r="EXA725" s="9"/>
      <c r="EXB725" s="9"/>
      <c r="EXC725" s="9"/>
      <c r="EXD725" s="9"/>
      <c r="EXE725" s="9"/>
      <c r="EXF725" s="9"/>
      <c r="EXG725" s="9"/>
      <c r="EXH725" s="9"/>
      <c r="EXI725" s="9"/>
      <c r="EXJ725" s="9"/>
      <c r="EXK725" s="9"/>
      <c r="EXL725" s="9"/>
      <c r="EXM725" s="9"/>
      <c r="EXN725" s="9"/>
      <c r="EXO725" s="9"/>
      <c r="EXP725" s="9"/>
      <c r="EXQ725" s="9"/>
      <c r="EXR725" s="9"/>
      <c r="EXS725" s="9"/>
      <c r="EXT725" s="9"/>
      <c r="EXU725" s="9"/>
      <c r="EXV725" s="9"/>
      <c r="EXW725" s="9"/>
      <c r="EXX725" s="9"/>
      <c r="EXY725" s="9"/>
      <c r="EXZ725" s="9"/>
      <c r="EYA725" s="9"/>
      <c r="EYB725" s="9"/>
      <c r="EYC725" s="9"/>
      <c r="EYD725" s="9"/>
      <c r="EYE725" s="9"/>
      <c r="EYF725" s="9"/>
      <c r="EYG725" s="9"/>
      <c r="EYH725" s="9"/>
      <c r="EYI725" s="9"/>
      <c r="EYJ725" s="9"/>
      <c r="EYK725" s="9"/>
      <c r="EYL725" s="9"/>
      <c r="EYM725" s="9"/>
      <c r="EYN725" s="9"/>
      <c r="EYO725" s="9"/>
      <c r="EYP725" s="9"/>
      <c r="EYQ725" s="9"/>
      <c r="EYR725" s="9"/>
      <c r="EYS725" s="9"/>
      <c r="EYT725" s="9"/>
      <c r="EYU725" s="9"/>
      <c r="EYV725" s="9"/>
      <c r="EYW725" s="9"/>
      <c r="EYX725" s="9"/>
      <c r="EYY725" s="9"/>
      <c r="EYZ725" s="9"/>
      <c r="EZA725" s="9"/>
      <c r="EZB725" s="9"/>
      <c r="EZC725" s="9"/>
      <c r="EZD725" s="9"/>
      <c r="EZE725" s="9"/>
      <c r="EZF725" s="9"/>
      <c r="EZG725" s="9"/>
      <c r="EZH725" s="9"/>
      <c r="EZI725" s="9"/>
      <c r="EZJ725" s="9"/>
      <c r="EZK725" s="9"/>
      <c r="EZL725" s="9"/>
      <c r="EZM725" s="9"/>
      <c r="EZN725" s="9"/>
      <c r="EZO725" s="9"/>
      <c r="EZP725" s="9"/>
      <c r="EZQ725" s="9"/>
      <c r="EZR725" s="9"/>
      <c r="EZS725" s="9"/>
      <c r="EZT725" s="9"/>
      <c r="EZU725" s="9"/>
      <c r="EZV725" s="9"/>
      <c r="EZW725" s="9"/>
      <c r="EZX725" s="9"/>
      <c r="EZY725" s="9"/>
      <c r="EZZ725" s="9"/>
      <c r="FAA725" s="9"/>
      <c r="FAB725" s="9"/>
      <c r="FAC725" s="9"/>
      <c r="FAD725" s="9"/>
      <c r="FAE725" s="9"/>
      <c r="FAF725" s="9"/>
      <c r="FAG725" s="9"/>
      <c r="FAH725" s="9"/>
      <c r="FAI725" s="9"/>
      <c r="FAJ725" s="9"/>
      <c r="FAK725" s="9"/>
      <c r="FAL725" s="9"/>
      <c r="FAM725" s="9"/>
      <c r="FAN725" s="9"/>
      <c r="FAO725" s="9"/>
      <c r="FAP725" s="9"/>
      <c r="FAQ725" s="9"/>
      <c r="FAR725" s="9"/>
      <c r="FAS725" s="9"/>
      <c r="FAT725" s="9"/>
      <c r="FAU725" s="9"/>
      <c r="FAV725" s="9"/>
      <c r="FAW725" s="9"/>
      <c r="FAX725" s="9"/>
      <c r="FAY725" s="9"/>
      <c r="FAZ725" s="9"/>
      <c r="FBA725" s="9"/>
      <c r="FBB725" s="9"/>
      <c r="FBC725" s="9"/>
      <c r="FBD725" s="9"/>
      <c r="FBE725" s="9"/>
      <c r="FBF725" s="9"/>
      <c r="FBG725" s="9"/>
      <c r="FBH725" s="9"/>
      <c r="FBI725" s="9"/>
      <c r="FBJ725" s="9"/>
      <c r="FBK725" s="9"/>
      <c r="FBL725" s="9"/>
      <c r="FBM725" s="9"/>
      <c r="FBN725" s="9"/>
      <c r="FBO725" s="9"/>
      <c r="FBP725" s="9"/>
      <c r="FBQ725" s="9"/>
      <c r="FBR725" s="9"/>
      <c r="FBS725" s="9"/>
      <c r="FBT725" s="9"/>
      <c r="FBU725" s="9"/>
      <c r="FBV725" s="9"/>
      <c r="FBW725" s="9"/>
      <c r="FBX725" s="9"/>
      <c r="FBY725" s="9"/>
      <c r="FBZ725" s="9"/>
      <c r="FCA725" s="9"/>
      <c r="FCB725" s="9"/>
      <c r="FCC725" s="9"/>
      <c r="FCD725" s="9"/>
      <c r="FCE725" s="9"/>
      <c r="FCF725" s="9"/>
      <c r="FCG725" s="9"/>
      <c r="FCH725" s="9"/>
      <c r="FCI725" s="9"/>
      <c r="FCJ725" s="9"/>
      <c r="FCK725" s="9"/>
      <c r="FCL725" s="9"/>
      <c r="FCM725" s="9"/>
      <c r="FCN725" s="9"/>
      <c r="FCO725" s="9"/>
      <c r="FCP725" s="9"/>
      <c r="FCQ725" s="9"/>
      <c r="FCR725" s="9"/>
      <c r="FCS725" s="9"/>
      <c r="FCT725" s="9"/>
      <c r="FCU725" s="9"/>
      <c r="FCV725" s="9"/>
      <c r="FCW725" s="9"/>
      <c r="FCX725" s="9"/>
      <c r="FCY725" s="9"/>
      <c r="FCZ725" s="9"/>
      <c r="FDA725" s="9"/>
      <c r="FDB725" s="9"/>
      <c r="FDC725" s="9"/>
      <c r="FDD725" s="9"/>
      <c r="FDE725" s="9"/>
      <c r="FDF725" s="9"/>
      <c r="FDG725" s="9"/>
      <c r="FDH725" s="9"/>
      <c r="FDI725" s="9"/>
      <c r="FDJ725" s="9"/>
      <c r="FDK725" s="9"/>
      <c r="FDL725" s="9"/>
      <c r="FDM725" s="9"/>
      <c r="FDN725" s="9"/>
      <c r="FDO725" s="9"/>
      <c r="FDP725" s="9"/>
      <c r="FDQ725" s="9"/>
      <c r="FDR725" s="9"/>
      <c r="FDS725" s="9"/>
      <c r="FDT725" s="9"/>
      <c r="FDU725" s="9"/>
      <c r="FDV725" s="9"/>
      <c r="FDW725" s="9"/>
      <c r="FDX725" s="9"/>
      <c r="FDY725" s="9"/>
      <c r="FDZ725" s="9"/>
      <c r="FEA725" s="9"/>
      <c r="FEB725" s="9"/>
      <c r="FEC725" s="9"/>
      <c r="FED725" s="9"/>
      <c r="FEE725" s="9"/>
      <c r="FEF725" s="9"/>
      <c r="FEG725" s="9"/>
      <c r="FEH725" s="9"/>
      <c r="FEI725" s="9"/>
      <c r="FEJ725" s="9"/>
      <c r="FEK725" s="9"/>
      <c r="FEL725" s="9"/>
      <c r="FEM725" s="9"/>
      <c r="FEN725" s="9"/>
      <c r="FEO725" s="9"/>
      <c r="FEP725" s="9"/>
      <c r="FEQ725" s="9"/>
      <c r="FER725" s="9"/>
      <c r="FES725" s="9"/>
      <c r="FET725" s="9"/>
      <c r="FEU725" s="9"/>
      <c r="FEV725" s="9"/>
      <c r="FEW725" s="9"/>
      <c r="FEX725" s="9"/>
      <c r="FEY725" s="9"/>
      <c r="FEZ725" s="9"/>
      <c r="FFA725" s="9"/>
      <c r="FFB725" s="9"/>
      <c r="FFC725" s="9"/>
      <c r="FFD725" s="9"/>
      <c r="FFE725" s="9"/>
      <c r="FFF725" s="9"/>
      <c r="FFG725" s="9"/>
      <c r="FFH725" s="9"/>
      <c r="FFI725" s="9"/>
      <c r="FFJ725" s="9"/>
      <c r="FFK725" s="9"/>
      <c r="FFL725" s="9"/>
      <c r="FFM725" s="9"/>
      <c r="FFN725" s="9"/>
      <c r="FFO725" s="9"/>
      <c r="FFP725" s="9"/>
      <c r="FFQ725" s="9"/>
      <c r="FFR725" s="9"/>
      <c r="FFS725" s="9"/>
      <c r="FFT725" s="9"/>
      <c r="FFU725" s="9"/>
      <c r="FFV725" s="9"/>
      <c r="FFW725" s="9"/>
      <c r="FFX725" s="9"/>
      <c r="FFY725" s="9"/>
      <c r="FFZ725" s="9"/>
      <c r="FGA725" s="9"/>
      <c r="FGB725" s="9"/>
      <c r="FGC725" s="9"/>
      <c r="FGD725" s="9"/>
      <c r="FGE725" s="9"/>
      <c r="FGF725" s="9"/>
      <c r="FGG725" s="9"/>
      <c r="FGH725" s="9"/>
      <c r="FGI725" s="9"/>
      <c r="FGJ725" s="9"/>
      <c r="FGK725" s="9"/>
      <c r="FGL725" s="9"/>
      <c r="FGM725" s="9"/>
      <c r="FGN725" s="9"/>
      <c r="FGO725" s="9"/>
      <c r="FGP725" s="9"/>
      <c r="FGQ725" s="9"/>
      <c r="FGR725" s="9"/>
      <c r="FGS725" s="9"/>
      <c r="FGT725" s="9"/>
      <c r="FGU725" s="9"/>
      <c r="FGV725" s="9"/>
      <c r="FGW725" s="9"/>
      <c r="FGX725" s="9"/>
      <c r="FGY725" s="9"/>
      <c r="FGZ725" s="9"/>
      <c r="FHA725" s="9"/>
      <c r="FHB725" s="9"/>
      <c r="FHC725" s="9"/>
      <c r="FHD725" s="9"/>
      <c r="FHE725" s="9"/>
      <c r="FHF725" s="9"/>
      <c r="FHG725" s="9"/>
      <c r="FHH725" s="9"/>
      <c r="FHI725" s="9"/>
      <c r="FHJ725" s="9"/>
      <c r="FHK725" s="9"/>
      <c r="FHL725" s="9"/>
      <c r="FHM725" s="9"/>
      <c r="FHN725" s="9"/>
      <c r="FHO725" s="9"/>
      <c r="FHP725" s="9"/>
      <c r="FHQ725" s="9"/>
      <c r="FHR725" s="9"/>
      <c r="FHS725" s="9"/>
      <c r="FHT725" s="9"/>
      <c r="FHU725" s="9"/>
      <c r="FHV725" s="9"/>
      <c r="FHW725" s="9"/>
      <c r="FHX725" s="9"/>
      <c r="FHY725" s="9"/>
      <c r="FHZ725" s="9"/>
      <c r="FIA725" s="9"/>
      <c r="FIB725" s="9"/>
      <c r="FIC725" s="9"/>
      <c r="FID725" s="9"/>
      <c r="FIE725" s="9"/>
      <c r="FIF725" s="9"/>
      <c r="FIG725" s="9"/>
      <c r="FIH725" s="9"/>
      <c r="FII725" s="9"/>
      <c r="FIJ725" s="9"/>
      <c r="FIK725" s="9"/>
      <c r="FIL725" s="9"/>
      <c r="FIM725" s="9"/>
      <c r="FIN725" s="9"/>
      <c r="FIO725" s="9"/>
      <c r="FIP725" s="9"/>
      <c r="FIQ725" s="9"/>
      <c r="FIR725" s="9"/>
      <c r="FIS725" s="9"/>
      <c r="FIT725" s="9"/>
      <c r="FIU725" s="9"/>
      <c r="FIV725" s="9"/>
      <c r="FIW725" s="9"/>
      <c r="FIX725" s="9"/>
      <c r="FIY725" s="9"/>
      <c r="FIZ725" s="9"/>
      <c r="FJA725" s="9"/>
      <c r="FJB725" s="9"/>
      <c r="FJC725" s="9"/>
      <c r="FJD725" s="9"/>
      <c r="FJE725" s="9"/>
      <c r="FJF725" s="9"/>
      <c r="FJG725" s="9"/>
      <c r="FJH725" s="9"/>
      <c r="FJI725" s="9"/>
      <c r="FJJ725" s="9"/>
      <c r="FJK725" s="9"/>
      <c r="FJL725" s="9"/>
      <c r="FJM725" s="9"/>
      <c r="FJN725" s="9"/>
      <c r="FJO725" s="9"/>
      <c r="FJP725" s="9"/>
      <c r="FJQ725" s="9"/>
      <c r="FJR725" s="9"/>
      <c r="FJS725" s="9"/>
      <c r="FJT725" s="9"/>
      <c r="FJU725" s="9"/>
      <c r="FJV725" s="9"/>
      <c r="FJW725" s="9"/>
      <c r="FJX725" s="9"/>
      <c r="FJY725" s="9"/>
      <c r="FJZ725" s="9"/>
      <c r="FKA725" s="9"/>
      <c r="FKB725" s="9"/>
      <c r="FKC725" s="9"/>
      <c r="FKD725" s="9"/>
      <c r="FKE725" s="9"/>
      <c r="FKF725" s="9"/>
      <c r="FKG725" s="9"/>
      <c r="FKH725" s="9"/>
      <c r="FKI725" s="9"/>
      <c r="FKJ725" s="9"/>
      <c r="FKK725" s="9"/>
      <c r="FKL725" s="9"/>
      <c r="FKM725" s="9"/>
      <c r="FKN725" s="9"/>
      <c r="FKO725" s="9"/>
      <c r="FKP725" s="9"/>
      <c r="FKQ725" s="9"/>
      <c r="FKR725" s="9"/>
      <c r="FKS725" s="9"/>
      <c r="FKT725" s="9"/>
      <c r="FKU725" s="9"/>
      <c r="FKV725" s="9"/>
      <c r="FKW725" s="9"/>
      <c r="FKX725" s="9"/>
      <c r="FKY725" s="9"/>
      <c r="FKZ725" s="9"/>
      <c r="FLA725" s="9"/>
      <c r="FLB725" s="9"/>
      <c r="FLC725" s="9"/>
      <c r="FLD725" s="9"/>
      <c r="FLE725" s="9"/>
      <c r="FLF725" s="9"/>
      <c r="FLG725" s="9"/>
      <c r="FLH725" s="9"/>
      <c r="FLI725" s="9"/>
      <c r="FLJ725" s="9"/>
      <c r="FLK725" s="9"/>
      <c r="FLL725" s="9"/>
      <c r="FLM725" s="9"/>
      <c r="FLN725" s="9"/>
      <c r="FLO725" s="9"/>
      <c r="FLP725" s="9"/>
      <c r="FLQ725" s="9"/>
      <c r="FLR725" s="9"/>
      <c r="FLS725" s="9"/>
      <c r="FLT725" s="9"/>
      <c r="FLU725" s="9"/>
      <c r="FLV725" s="9"/>
      <c r="FLW725" s="9"/>
      <c r="FLX725" s="9"/>
      <c r="FLY725" s="9"/>
      <c r="FLZ725" s="9"/>
      <c r="FMA725" s="9"/>
      <c r="FMB725" s="9"/>
      <c r="FMC725" s="9"/>
      <c r="FMD725" s="9"/>
      <c r="FME725" s="9"/>
      <c r="FMF725" s="9"/>
      <c r="FMG725" s="9"/>
      <c r="FMH725" s="9"/>
      <c r="FMI725" s="9"/>
      <c r="FMJ725" s="9"/>
      <c r="FMK725" s="9"/>
      <c r="FML725" s="9"/>
      <c r="FMM725" s="9"/>
      <c r="FMN725" s="9"/>
      <c r="FMO725" s="9"/>
      <c r="FMP725" s="9"/>
      <c r="FMQ725" s="9"/>
      <c r="FMR725" s="9"/>
      <c r="FMS725" s="9"/>
      <c r="FMT725" s="9"/>
      <c r="FMU725" s="9"/>
      <c r="FMV725" s="9"/>
      <c r="FMW725" s="9"/>
      <c r="FMX725" s="9"/>
      <c r="FMY725" s="9"/>
      <c r="FMZ725" s="9"/>
      <c r="FNA725" s="9"/>
      <c r="FNB725" s="9"/>
      <c r="FNC725" s="9"/>
      <c r="FND725" s="9"/>
      <c r="FNE725" s="9"/>
      <c r="FNF725" s="9"/>
      <c r="FNG725" s="9"/>
      <c r="FNH725" s="9"/>
      <c r="FNI725" s="9"/>
      <c r="FNJ725" s="9"/>
      <c r="FNK725" s="9"/>
      <c r="FNL725" s="9"/>
      <c r="FNM725" s="9"/>
      <c r="FNN725" s="9"/>
      <c r="FNO725" s="9"/>
      <c r="FNP725" s="9"/>
      <c r="FNQ725" s="9"/>
      <c r="FNR725" s="9"/>
      <c r="FNS725" s="9"/>
      <c r="FNT725" s="9"/>
      <c r="FNU725" s="9"/>
      <c r="FNV725" s="9"/>
      <c r="FNW725" s="9"/>
      <c r="FNX725" s="9"/>
      <c r="FNY725" s="9"/>
      <c r="FNZ725" s="9"/>
      <c r="FOA725" s="9"/>
      <c r="FOB725" s="9"/>
      <c r="FOC725" s="9"/>
      <c r="FOD725" s="9"/>
      <c r="FOE725" s="9"/>
      <c r="FOF725" s="9"/>
      <c r="FOG725" s="9"/>
      <c r="FOH725" s="9"/>
      <c r="FOI725" s="9"/>
      <c r="FOJ725" s="9"/>
      <c r="FOK725" s="9"/>
      <c r="FOL725" s="9"/>
      <c r="FOM725" s="9"/>
      <c r="FON725" s="9"/>
      <c r="FOO725" s="9"/>
      <c r="FOP725" s="9"/>
      <c r="FOQ725" s="9"/>
      <c r="FOR725" s="9"/>
      <c r="FOS725" s="9"/>
      <c r="FOT725" s="9"/>
      <c r="FOU725" s="9"/>
      <c r="FOV725" s="9"/>
      <c r="FOW725" s="9"/>
      <c r="FOX725" s="9"/>
      <c r="FOY725" s="9"/>
      <c r="FOZ725" s="9"/>
      <c r="FPA725" s="9"/>
      <c r="FPB725" s="9"/>
      <c r="FPC725" s="9"/>
      <c r="FPD725" s="9"/>
      <c r="FPE725" s="9"/>
      <c r="FPF725" s="9"/>
      <c r="FPG725" s="9"/>
      <c r="FPH725" s="9"/>
      <c r="FPI725" s="9"/>
      <c r="FPJ725" s="9"/>
      <c r="FPK725" s="9"/>
      <c r="FPL725" s="9"/>
      <c r="FPM725" s="9"/>
      <c r="FPN725" s="9"/>
      <c r="FPO725" s="9"/>
      <c r="FPP725" s="9"/>
      <c r="FPQ725" s="9"/>
      <c r="FPR725" s="9"/>
      <c r="FPS725" s="9"/>
      <c r="FPT725" s="9"/>
      <c r="FPU725" s="9"/>
      <c r="FPV725" s="9"/>
      <c r="FPW725" s="9"/>
      <c r="FPX725" s="9"/>
      <c r="FPY725" s="9"/>
      <c r="FPZ725" s="9"/>
      <c r="FQA725" s="9"/>
      <c r="FQB725" s="9"/>
      <c r="FQC725" s="9"/>
      <c r="FQD725" s="9"/>
      <c r="FQE725" s="9"/>
      <c r="FQF725" s="9"/>
      <c r="FQG725" s="9"/>
      <c r="FQH725" s="9"/>
      <c r="FQI725" s="9"/>
      <c r="FQJ725" s="9"/>
      <c r="FQK725" s="9"/>
      <c r="FQL725" s="9"/>
      <c r="FQM725" s="9"/>
      <c r="FQN725" s="9"/>
      <c r="FQO725" s="9"/>
      <c r="FQP725" s="9"/>
      <c r="FQQ725" s="9"/>
      <c r="FQR725" s="9"/>
      <c r="FQS725" s="9"/>
      <c r="FQT725" s="9"/>
      <c r="FQU725" s="9"/>
      <c r="FQV725" s="9"/>
      <c r="FQW725" s="9"/>
      <c r="FQX725" s="9"/>
      <c r="FQY725" s="9"/>
      <c r="FQZ725" s="9"/>
      <c r="FRA725" s="9"/>
      <c r="FRB725" s="9"/>
      <c r="FRC725" s="9"/>
      <c r="FRD725" s="9"/>
      <c r="FRE725" s="9"/>
      <c r="FRF725" s="9"/>
      <c r="FRG725" s="9"/>
      <c r="FRH725" s="9"/>
      <c r="FRI725" s="9"/>
      <c r="FRJ725" s="9"/>
      <c r="FRK725" s="9"/>
      <c r="FRL725" s="9"/>
      <c r="FRM725" s="9"/>
      <c r="FRN725" s="9"/>
      <c r="FRO725" s="9"/>
      <c r="FRP725" s="9"/>
      <c r="FRQ725" s="9"/>
      <c r="FRR725" s="9"/>
      <c r="FRS725" s="9"/>
      <c r="FRT725" s="9"/>
      <c r="FRU725" s="9"/>
      <c r="FRV725" s="9"/>
      <c r="FRW725" s="9"/>
      <c r="FRX725" s="9"/>
      <c r="FRY725" s="9"/>
      <c r="FRZ725" s="9"/>
      <c r="FSA725" s="9"/>
      <c r="FSB725" s="9"/>
      <c r="FSC725" s="9"/>
      <c r="FSD725" s="9"/>
      <c r="FSE725" s="9"/>
      <c r="FSF725" s="9"/>
      <c r="FSG725" s="9"/>
      <c r="FSH725" s="9"/>
      <c r="FSI725" s="9"/>
      <c r="FSJ725" s="9"/>
      <c r="FSK725" s="9"/>
      <c r="FSL725" s="9"/>
      <c r="FSM725" s="9"/>
      <c r="FSN725" s="9"/>
      <c r="FSO725" s="9"/>
      <c r="FSP725" s="9"/>
      <c r="FSQ725" s="9"/>
      <c r="FSR725" s="9"/>
      <c r="FSS725" s="9"/>
      <c r="FST725" s="9"/>
      <c r="FSU725" s="9"/>
      <c r="FSV725" s="9"/>
      <c r="FSW725" s="9"/>
      <c r="FSX725" s="9"/>
      <c r="FSY725" s="9"/>
      <c r="FSZ725" s="9"/>
      <c r="FTA725" s="9"/>
      <c r="FTB725" s="9"/>
      <c r="FTC725" s="9"/>
      <c r="FTD725" s="9"/>
      <c r="FTE725" s="9"/>
      <c r="FTF725" s="9"/>
      <c r="FTG725" s="9"/>
      <c r="FTH725" s="9"/>
      <c r="FTI725" s="9"/>
      <c r="FTJ725" s="9"/>
      <c r="FTK725" s="9"/>
      <c r="FTL725" s="9"/>
      <c r="FTM725" s="9"/>
      <c r="FTN725" s="9"/>
      <c r="FTO725" s="9"/>
      <c r="FTP725" s="9"/>
      <c r="FTQ725" s="9"/>
      <c r="FTR725" s="9"/>
      <c r="FTS725" s="9"/>
      <c r="FTT725" s="9"/>
      <c r="FTU725" s="9"/>
      <c r="FTV725" s="9"/>
      <c r="FTW725" s="9"/>
      <c r="FTX725" s="9"/>
      <c r="FTY725" s="9"/>
      <c r="FTZ725" s="9"/>
      <c r="FUA725" s="9"/>
      <c r="FUB725" s="9"/>
      <c r="FUC725" s="9"/>
      <c r="FUD725" s="9"/>
      <c r="FUE725" s="9"/>
      <c r="FUF725" s="9"/>
      <c r="FUG725" s="9"/>
      <c r="FUH725" s="9"/>
      <c r="FUI725" s="9"/>
      <c r="FUJ725" s="9"/>
      <c r="FUK725" s="9"/>
      <c r="FUL725" s="9"/>
      <c r="FUM725" s="9"/>
      <c r="FUN725" s="9"/>
      <c r="FUO725" s="9"/>
      <c r="FUP725" s="9"/>
      <c r="FUQ725" s="9"/>
      <c r="FUR725" s="9"/>
      <c r="FUS725" s="9"/>
      <c r="FUT725" s="9"/>
      <c r="FUU725" s="9"/>
      <c r="FUV725" s="9"/>
      <c r="FUW725" s="9"/>
      <c r="FUX725" s="9"/>
      <c r="FUY725" s="9"/>
      <c r="FUZ725" s="9"/>
      <c r="FVA725" s="9"/>
      <c r="FVB725" s="9"/>
      <c r="FVC725" s="9"/>
      <c r="FVD725" s="9"/>
      <c r="FVE725" s="9"/>
      <c r="FVF725" s="9"/>
      <c r="FVG725" s="9"/>
      <c r="FVH725" s="9"/>
      <c r="FVI725" s="9"/>
      <c r="FVJ725" s="9"/>
      <c r="FVK725" s="9"/>
      <c r="FVL725" s="9"/>
      <c r="FVM725" s="9"/>
      <c r="FVN725" s="9"/>
      <c r="FVO725" s="9"/>
      <c r="FVP725" s="9"/>
      <c r="FVQ725" s="9"/>
      <c r="FVR725" s="9"/>
      <c r="FVS725" s="9"/>
      <c r="FVT725" s="9"/>
      <c r="FVU725" s="9"/>
      <c r="FVV725" s="9"/>
      <c r="FVW725" s="9"/>
      <c r="FVX725" s="9"/>
      <c r="FVY725" s="9"/>
      <c r="FVZ725" s="9"/>
      <c r="FWA725" s="9"/>
      <c r="FWB725" s="9"/>
      <c r="FWC725" s="9"/>
      <c r="FWD725" s="9"/>
      <c r="FWE725" s="9"/>
      <c r="FWF725" s="9"/>
      <c r="FWG725" s="9"/>
      <c r="FWH725" s="9"/>
      <c r="FWI725" s="9"/>
      <c r="FWJ725" s="9"/>
      <c r="FWK725" s="9"/>
      <c r="FWL725" s="9"/>
      <c r="FWM725" s="9"/>
      <c r="FWN725" s="9"/>
      <c r="FWO725" s="9"/>
      <c r="FWP725" s="9"/>
      <c r="FWQ725" s="9"/>
      <c r="FWR725" s="9"/>
      <c r="FWS725" s="9"/>
      <c r="FWT725" s="9"/>
      <c r="FWU725" s="9"/>
      <c r="FWV725" s="9"/>
      <c r="FWW725" s="9"/>
      <c r="FWX725" s="9"/>
      <c r="FWY725" s="9"/>
      <c r="FWZ725" s="9"/>
      <c r="FXA725" s="9"/>
      <c r="FXB725" s="9"/>
      <c r="FXC725" s="9"/>
      <c r="FXD725" s="9"/>
      <c r="FXE725" s="9"/>
      <c r="FXF725" s="9"/>
      <c r="FXG725" s="9"/>
      <c r="FXH725" s="9"/>
      <c r="FXI725" s="9"/>
      <c r="FXJ725" s="9"/>
      <c r="FXK725" s="9"/>
      <c r="FXL725" s="9"/>
      <c r="FXM725" s="9"/>
      <c r="FXN725" s="9"/>
      <c r="FXO725" s="9"/>
      <c r="FXP725" s="9"/>
      <c r="FXQ725" s="9"/>
      <c r="FXR725" s="9"/>
      <c r="FXS725" s="9"/>
      <c r="FXT725" s="9"/>
      <c r="FXU725" s="9"/>
      <c r="FXV725" s="9"/>
      <c r="FXW725" s="9"/>
      <c r="FXX725" s="9"/>
      <c r="FXY725" s="9"/>
      <c r="FXZ725" s="9"/>
      <c r="FYA725" s="9"/>
      <c r="FYB725" s="9"/>
      <c r="FYC725" s="9"/>
      <c r="FYD725" s="9"/>
      <c r="FYE725" s="9"/>
      <c r="FYF725" s="9"/>
      <c r="FYG725" s="9"/>
      <c r="FYH725" s="9"/>
      <c r="FYI725" s="9"/>
      <c r="FYJ725" s="9"/>
      <c r="FYK725" s="9"/>
      <c r="FYL725" s="9"/>
      <c r="FYM725" s="9"/>
      <c r="FYN725" s="9"/>
      <c r="FYO725" s="9"/>
      <c r="FYP725" s="9"/>
      <c r="FYQ725" s="9"/>
      <c r="FYR725" s="9"/>
      <c r="FYS725" s="9"/>
      <c r="FYT725" s="9"/>
      <c r="FYU725" s="9"/>
      <c r="FYV725" s="9"/>
      <c r="FYW725" s="9"/>
      <c r="FYX725" s="9"/>
      <c r="FYY725" s="9"/>
      <c r="FYZ725" s="9"/>
      <c r="FZA725" s="9"/>
      <c r="FZB725" s="9"/>
      <c r="FZC725" s="9"/>
      <c r="FZD725" s="9"/>
      <c r="FZE725" s="9"/>
      <c r="FZF725" s="9"/>
      <c r="FZG725" s="9"/>
      <c r="FZH725" s="9"/>
      <c r="FZI725" s="9"/>
      <c r="FZJ725" s="9"/>
      <c r="FZK725" s="9"/>
      <c r="FZL725" s="9"/>
      <c r="FZM725" s="9"/>
      <c r="FZN725" s="9"/>
      <c r="FZO725" s="9"/>
      <c r="FZP725" s="9"/>
      <c r="FZQ725" s="9"/>
      <c r="FZR725" s="9"/>
      <c r="FZS725" s="9"/>
      <c r="FZT725" s="9"/>
      <c r="FZU725" s="9"/>
      <c r="FZV725" s="9"/>
      <c r="FZW725" s="9"/>
      <c r="FZX725" s="9"/>
      <c r="FZY725" s="9"/>
      <c r="FZZ725" s="9"/>
      <c r="GAA725" s="9"/>
      <c r="GAB725" s="9"/>
      <c r="GAC725" s="9"/>
      <c r="GAD725" s="9"/>
      <c r="GAE725" s="9"/>
      <c r="GAF725" s="9"/>
      <c r="GAG725" s="9"/>
      <c r="GAH725" s="9"/>
      <c r="GAI725" s="9"/>
      <c r="GAJ725" s="9"/>
      <c r="GAK725" s="9"/>
      <c r="GAL725" s="9"/>
      <c r="GAM725" s="9"/>
      <c r="GAN725" s="9"/>
      <c r="GAO725" s="9"/>
      <c r="GAP725" s="9"/>
      <c r="GAQ725" s="9"/>
      <c r="GAR725" s="9"/>
      <c r="GAS725" s="9"/>
      <c r="GAT725" s="9"/>
      <c r="GAU725" s="9"/>
      <c r="GAV725" s="9"/>
      <c r="GAW725" s="9"/>
      <c r="GAX725" s="9"/>
      <c r="GAY725" s="9"/>
      <c r="GAZ725" s="9"/>
      <c r="GBA725" s="9"/>
      <c r="GBB725" s="9"/>
      <c r="GBC725" s="9"/>
      <c r="GBD725" s="9"/>
      <c r="GBE725" s="9"/>
      <c r="GBF725" s="9"/>
      <c r="GBG725" s="9"/>
      <c r="GBH725" s="9"/>
      <c r="GBI725" s="9"/>
      <c r="GBJ725" s="9"/>
      <c r="GBK725" s="9"/>
      <c r="GBL725" s="9"/>
      <c r="GBM725" s="9"/>
      <c r="GBN725" s="9"/>
      <c r="GBO725" s="9"/>
      <c r="GBP725" s="9"/>
      <c r="GBQ725" s="9"/>
      <c r="GBR725" s="9"/>
      <c r="GBS725" s="9"/>
      <c r="GBT725" s="9"/>
      <c r="GBU725" s="9"/>
      <c r="GBV725" s="9"/>
      <c r="GBW725" s="9"/>
      <c r="GBX725" s="9"/>
      <c r="GBY725" s="9"/>
      <c r="GBZ725" s="9"/>
      <c r="GCA725" s="9"/>
      <c r="GCB725" s="9"/>
      <c r="GCC725" s="9"/>
      <c r="GCD725" s="9"/>
      <c r="GCE725" s="9"/>
      <c r="GCF725" s="9"/>
      <c r="GCG725" s="9"/>
      <c r="GCH725" s="9"/>
      <c r="GCI725" s="9"/>
      <c r="GCJ725" s="9"/>
      <c r="GCK725" s="9"/>
      <c r="GCL725" s="9"/>
      <c r="GCM725" s="9"/>
      <c r="GCN725" s="9"/>
      <c r="GCO725" s="9"/>
      <c r="GCP725" s="9"/>
      <c r="GCQ725" s="9"/>
      <c r="GCR725" s="9"/>
      <c r="GCS725" s="9"/>
      <c r="GCT725" s="9"/>
      <c r="GCU725" s="9"/>
      <c r="GCV725" s="9"/>
      <c r="GCW725" s="9"/>
      <c r="GCX725" s="9"/>
      <c r="GCY725" s="9"/>
      <c r="GCZ725" s="9"/>
      <c r="GDA725" s="9"/>
      <c r="GDB725" s="9"/>
      <c r="GDC725" s="9"/>
      <c r="GDD725" s="9"/>
      <c r="GDE725" s="9"/>
      <c r="GDF725" s="9"/>
      <c r="GDG725" s="9"/>
      <c r="GDH725" s="9"/>
      <c r="GDI725" s="9"/>
      <c r="GDJ725" s="9"/>
      <c r="GDK725" s="9"/>
      <c r="GDL725" s="9"/>
      <c r="GDM725" s="9"/>
      <c r="GDN725" s="9"/>
      <c r="GDO725" s="9"/>
      <c r="GDP725" s="9"/>
      <c r="GDQ725" s="9"/>
      <c r="GDR725" s="9"/>
      <c r="GDS725" s="9"/>
      <c r="GDT725" s="9"/>
      <c r="GDU725" s="9"/>
      <c r="GDV725" s="9"/>
      <c r="GDW725" s="9"/>
      <c r="GDX725" s="9"/>
    </row>
    <row r="726" spans="1:4860" s="9" customFormat="1" x14ac:dyDescent="0.25">
      <c r="A726" s="38">
        <v>720</v>
      </c>
      <c r="B726" s="19" t="s">
        <v>317</v>
      </c>
      <c r="C726" s="19" t="s">
        <v>860</v>
      </c>
      <c r="D726" s="19" t="s">
        <v>316</v>
      </c>
      <c r="E726" s="19" t="s">
        <v>64</v>
      </c>
      <c r="F726" s="20" t="s">
        <v>863</v>
      </c>
      <c r="G726" s="21">
        <v>25000</v>
      </c>
      <c r="H726" s="19">
        <v>0</v>
      </c>
      <c r="I726" s="22">
        <v>25</v>
      </c>
      <c r="J726" s="49">
        <v>717.5</v>
      </c>
      <c r="K726" s="43">
        <f t="shared" si="110"/>
        <v>1774.9999999999998</v>
      </c>
      <c r="L726" s="32">
        <f t="shared" si="111"/>
        <v>275</v>
      </c>
      <c r="M726" s="48">
        <v>760</v>
      </c>
      <c r="N726" s="22">
        <f t="shared" si="112"/>
        <v>1772.5000000000002</v>
      </c>
      <c r="O726" s="22"/>
      <c r="P726" s="22">
        <f t="shared" si="113"/>
        <v>1477.5</v>
      </c>
      <c r="Q726" s="22">
        <f t="shared" si="114"/>
        <v>1502.5</v>
      </c>
      <c r="R726" s="22">
        <f t="shared" si="115"/>
        <v>3822.5</v>
      </c>
      <c r="S726" s="22">
        <f t="shared" si="109"/>
        <v>23497.5</v>
      </c>
      <c r="T726" s="33" t="s">
        <v>41</v>
      </c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</row>
    <row r="727" spans="1:4860" s="9" customFormat="1" x14ac:dyDescent="0.25">
      <c r="A727" s="38">
        <v>721</v>
      </c>
      <c r="B727" s="19" t="s">
        <v>318</v>
      </c>
      <c r="C727" s="19" t="s">
        <v>860</v>
      </c>
      <c r="D727" s="19" t="s">
        <v>316</v>
      </c>
      <c r="E727" s="19" t="s">
        <v>64</v>
      </c>
      <c r="F727" s="20" t="s">
        <v>863</v>
      </c>
      <c r="G727" s="21">
        <v>20900</v>
      </c>
      <c r="H727" s="19">
        <v>0</v>
      </c>
      <c r="I727" s="22">
        <v>25</v>
      </c>
      <c r="J727" s="49">
        <v>599.83000000000004</v>
      </c>
      <c r="K727" s="43">
        <f t="shared" si="110"/>
        <v>1483.8999999999999</v>
      </c>
      <c r="L727" s="32">
        <f t="shared" si="111"/>
        <v>229.90000000000003</v>
      </c>
      <c r="M727" s="48">
        <v>635.36</v>
      </c>
      <c r="N727" s="22">
        <f t="shared" si="112"/>
        <v>1481.8100000000002</v>
      </c>
      <c r="O727" s="22"/>
      <c r="P727" s="22">
        <f t="shared" si="113"/>
        <v>1235.19</v>
      </c>
      <c r="Q727" s="22">
        <f t="shared" si="114"/>
        <v>1260.19</v>
      </c>
      <c r="R727" s="22">
        <f t="shared" si="115"/>
        <v>3195.61</v>
      </c>
      <c r="S727" s="22">
        <f t="shared" si="109"/>
        <v>19639.810000000001</v>
      </c>
      <c r="T727" s="33" t="s">
        <v>41</v>
      </c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</row>
    <row r="728" spans="1:4860" s="9" customFormat="1" x14ac:dyDescent="0.25">
      <c r="A728" s="38">
        <v>722</v>
      </c>
      <c r="B728" s="19" t="s">
        <v>439</v>
      </c>
      <c r="C728" s="19" t="s">
        <v>860</v>
      </c>
      <c r="D728" s="19" t="s">
        <v>569</v>
      </c>
      <c r="E728" s="19" t="s">
        <v>790</v>
      </c>
      <c r="F728" s="20" t="s">
        <v>868</v>
      </c>
      <c r="G728" s="21">
        <v>85000</v>
      </c>
      <c r="H728" s="21">
        <v>8576.99</v>
      </c>
      <c r="I728" s="22">
        <v>25</v>
      </c>
      <c r="J728" s="49">
        <v>2439.5</v>
      </c>
      <c r="K728" s="43">
        <f t="shared" si="110"/>
        <v>6034.9999999999991</v>
      </c>
      <c r="L728" s="32">
        <v>851.51</v>
      </c>
      <c r="M728" s="48">
        <v>2584</v>
      </c>
      <c r="N728" s="22">
        <f t="shared" si="112"/>
        <v>6026.5</v>
      </c>
      <c r="O728" s="22"/>
      <c r="P728" s="22">
        <f t="shared" si="113"/>
        <v>5023.5</v>
      </c>
      <c r="Q728" s="22">
        <f t="shared" si="114"/>
        <v>13625.49</v>
      </c>
      <c r="R728" s="22">
        <f t="shared" si="115"/>
        <v>12913.009999999998</v>
      </c>
      <c r="S728" s="22">
        <f t="shared" si="109"/>
        <v>71374.509999999995</v>
      </c>
      <c r="T728" s="33" t="s">
        <v>41</v>
      </c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</row>
    <row r="729" spans="1:4860" s="9" customFormat="1" x14ac:dyDescent="0.25">
      <c r="A729" s="38">
        <v>723</v>
      </c>
      <c r="B729" s="19" t="s">
        <v>466</v>
      </c>
      <c r="C729" s="19" t="s">
        <v>860</v>
      </c>
      <c r="D729" s="19" t="s">
        <v>569</v>
      </c>
      <c r="E729" s="19" t="s">
        <v>135</v>
      </c>
      <c r="F729" s="20" t="s">
        <v>868</v>
      </c>
      <c r="G729" s="21">
        <v>70000</v>
      </c>
      <c r="H729" s="21">
        <v>5368.48</v>
      </c>
      <c r="I729" s="22">
        <v>25</v>
      </c>
      <c r="J729" s="49">
        <v>2009</v>
      </c>
      <c r="K729" s="43">
        <f t="shared" si="110"/>
        <v>4970</v>
      </c>
      <c r="L729" s="32">
        <f t="shared" si="111"/>
        <v>770.00000000000011</v>
      </c>
      <c r="M729" s="48">
        <v>2128</v>
      </c>
      <c r="N729" s="22">
        <f t="shared" si="112"/>
        <v>4963</v>
      </c>
      <c r="O729" s="22"/>
      <c r="P729" s="22">
        <f t="shared" si="113"/>
        <v>4137</v>
      </c>
      <c r="Q729" s="22">
        <f t="shared" si="114"/>
        <v>9530.48</v>
      </c>
      <c r="R729" s="22">
        <f t="shared" si="115"/>
        <v>10703</v>
      </c>
      <c r="S729" s="22">
        <f t="shared" si="109"/>
        <v>60469.520000000004</v>
      </c>
      <c r="T729" s="33" t="s">
        <v>41</v>
      </c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</row>
    <row r="730" spans="1:4860" s="9" customFormat="1" x14ac:dyDescent="0.25">
      <c r="A730" s="38">
        <v>724</v>
      </c>
      <c r="B730" s="19" t="s">
        <v>571</v>
      </c>
      <c r="C730" s="19" t="s">
        <v>860</v>
      </c>
      <c r="D730" s="19" t="s">
        <v>569</v>
      </c>
      <c r="E730" s="19" t="s">
        <v>155</v>
      </c>
      <c r="F730" s="20" t="s">
        <v>868</v>
      </c>
      <c r="G730" s="21">
        <v>45000</v>
      </c>
      <c r="H730" s="19">
        <v>891.01</v>
      </c>
      <c r="I730" s="22">
        <v>25</v>
      </c>
      <c r="J730" s="49">
        <v>1291.5</v>
      </c>
      <c r="K730" s="43">
        <v>1291.5</v>
      </c>
      <c r="L730" s="32">
        <f t="shared" si="111"/>
        <v>495.00000000000006</v>
      </c>
      <c r="M730" s="48">
        <v>1368</v>
      </c>
      <c r="N730" s="22">
        <f t="shared" si="112"/>
        <v>3190.5</v>
      </c>
      <c r="O730" s="22"/>
      <c r="P730" s="22">
        <f t="shared" si="113"/>
        <v>2659.5</v>
      </c>
      <c r="Q730" s="22">
        <f t="shared" si="114"/>
        <v>3575.51</v>
      </c>
      <c r="R730" s="22">
        <f t="shared" si="115"/>
        <v>4977</v>
      </c>
      <c r="S730" s="22">
        <f t="shared" si="109"/>
        <v>41424.49</v>
      </c>
      <c r="T730" s="33" t="s">
        <v>41</v>
      </c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</row>
    <row r="731" spans="1:4860" s="9" customFormat="1" x14ac:dyDescent="0.25">
      <c r="A731" s="38">
        <v>725</v>
      </c>
      <c r="B731" s="19" t="s">
        <v>572</v>
      </c>
      <c r="C731" s="19" t="s">
        <v>859</v>
      </c>
      <c r="D731" s="19" t="s">
        <v>569</v>
      </c>
      <c r="E731" s="19" t="s">
        <v>91</v>
      </c>
      <c r="F731" s="20" t="s">
        <v>868</v>
      </c>
      <c r="G731" s="21">
        <v>27300</v>
      </c>
      <c r="H731" s="19">
        <v>0</v>
      </c>
      <c r="I731" s="22">
        <v>25</v>
      </c>
      <c r="J731" s="49">
        <v>783.51</v>
      </c>
      <c r="K731" s="43">
        <f t="shared" ref="K731:K761" si="116">+G731*7.1%</f>
        <v>1938.2999999999997</v>
      </c>
      <c r="L731" s="32">
        <f t="shared" si="111"/>
        <v>300.3</v>
      </c>
      <c r="M731" s="48">
        <v>829.92</v>
      </c>
      <c r="N731" s="22">
        <f t="shared" si="112"/>
        <v>1935.5700000000002</v>
      </c>
      <c r="O731" s="22"/>
      <c r="P731" s="22">
        <f t="shared" si="113"/>
        <v>1613.4299999999998</v>
      </c>
      <c r="Q731" s="22">
        <f t="shared" si="114"/>
        <v>1638.4299999999998</v>
      </c>
      <c r="R731" s="22">
        <f t="shared" si="115"/>
        <v>4174.17</v>
      </c>
      <c r="S731" s="22">
        <f t="shared" si="109"/>
        <v>25661.57</v>
      </c>
      <c r="T731" s="33" t="s">
        <v>41</v>
      </c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</row>
    <row r="732" spans="1:4860" s="9" customFormat="1" x14ac:dyDescent="0.25">
      <c r="A732" s="38">
        <v>726</v>
      </c>
      <c r="B732" s="19" t="s">
        <v>570</v>
      </c>
      <c r="C732" s="19" t="s">
        <v>859</v>
      </c>
      <c r="D732" s="19" t="s">
        <v>569</v>
      </c>
      <c r="E732" s="19" t="s">
        <v>99</v>
      </c>
      <c r="F732" s="20" t="s">
        <v>868</v>
      </c>
      <c r="G732" s="21">
        <v>25000</v>
      </c>
      <c r="H732" s="19">
        <v>0</v>
      </c>
      <c r="I732" s="22">
        <v>25</v>
      </c>
      <c r="J732" s="49">
        <v>717.5</v>
      </c>
      <c r="K732" s="43">
        <f t="shared" si="116"/>
        <v>1774.9999999999998</v>
      </c>
      <c r="L732" s="32">
        <f t="shared" si="111"/>
        <v>275</v>
      </c>
      <c r="M732" s="48">
        <v>760</v>
      </c>
      <c r="N732" s="22">
        <f t="shared" si="112"/>
        <v>1772.5000000000002</v>
      </c>
      <c r="O732" s="22"/>
      <c r="P732" s="22">
        <f t="shared" si="113"/>
        <v>1477.5</v>
      </c>
      <c r="Q732" s="22">
        <f t="shared" si="114"/>
        <v>1502.5</v>
      </c>
      <c r="R732" s="22">
        <f t="shared" si="115"/>
        <v>3822.5</v>
      </c>
      <c r="S732" s="22">
        <f t="shared" si="109"/>
        <v>23497.5</v>
      </c>
      <c r="T732" s="33" t="s">
        <v>41</v>
      </c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</row>
    <row r="733" spans="1:4860" s="9" customFormat="1" x14ac:dyDescent="0.25">
      <c r="A733" s="38">
        <v>727</v>
      </c>
      <c r="B733" s="19" t="s">
        <v>845</v>
      </c>
      <c r="C733" s="19" t="s">
        <v>860</v>
      </c>
      <c r="D733" s="19" t="s">
        <v>574</v>
      </c>
      <c r="E733" s="19" t="s">
        <v>790</v>
      </c>
      <c r="F733" s="20" t="s">
        <v>868</v>
      </c>
      <c r="G733" s="21">
        <v>85000</v>
      </c>
      <c r="H733" s="21">
        <v>8576.99</v>
      </c>
      <c r="I733" s="22">
        <v>25</v>
      </c>
      <c r="J733" s="49">
        <v>2439.5</v>
      </c>
      <c r="K733" s="43">
        <f t="shared" si="116"/>
        <v>6034.9999999999991</v>
      </c>
      <c r="L733" s="32">
        <v>851.51</v>
      </c>
      <c r="M733" s="48">
        <v>2584</v>
      </c>
      <c r="N733" s="22">
        <f t="shared" si="112"/>
        <v>6026.5</v>
      </c>
      <c r="O733" s="22"/>
      <c r="P733" s="22">
        <f t="shared" si="113"/>
        <v>5023.5</v>
      </c>
      <c r="Q733" s="22">
        <f t="shared" si="114"/>
        <v>13625.49</v>
      </c>
      <c r="R733" s="22">
        <f t="shared" si="115"/>
        <v>12913.009999999998</v>
      </c>
      <c r="S733" s="22">
        <f t="shared" si="109"/>
        <v>71374.509999999995</v>
      </c>
      <c r="T733" s="33" t="s">
        <v>41</v>
      </c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</row>
    <row r="734" spans="1:4860" s="9" customFormat="1" x14ac:dyDescent="0.25">
      <c r="A734" s="38">
        <v>728</v>
      </c>
      <c r="B734" s="19" t="s">
        <v>576</v>
      </c>
      <c r="C734" s="19" t="s">
        <v>859</v>
      </c>
      <c r="D734" s="19" t="s">
        <v>574</v>
      </c>
      <c r="E734" s="19" t="s">
        <v>135</v>
      </c>
      <c r="F734" s="20" t="s">
        <v>868</v>
      </c>
      <c r="G734" s="21">
        <v>70000</v>
      </c>
      <c r="H734" s="21">
        <v>5368.48</v>
      </c>
      <c r="I734" s="22">
        <v>25</v>
      </c>
      <c r="J734" s="49">
        <v>2009</v>
      </c>
      <c r="K734" s="43">
        <f t="shared" si="116"/>
        <v>4970</v>
      </c>
      <c r="L734" s="32">
        <f t="shared" si="111"/>
        <v>770.00000000000011</v>
      </c>
      <c r="M734" s="48">
        <v>2128</v>
      </c>
      <c r="N734" s="22">
        <f t="shared" si="112"/>
        <v>4963</v>
      </c>
      <c r="O734" s="22"/>
      <c r="P734" s="22">
        <f t="shared" si="113"/>
        <v>4137</v>
      </c>
      <c r="Q734" s="22">
        <f t="shared" si="114"/>
        <v>9530.48</v>
      </c>
      <c r="R734" s="22">
        <f t="shared" si="115"/>
        <v>10703</v>
      </c>
      <c r="S734" s="22">
        <f t="shared" si="109"/>
        <v>60469.520000000004</v>
      </c>
      <c r="T734" s="33" t="s">
        <v>41</v>
      </c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</row>
    <row r="735" spans="1:4860" s="9" customFormat="1" x14ac:dyDescent="0.25">
      <c r="A735" s="38">
        <v>729</v>
      </c>
      <c r="B735" s="19" t="s">
        <v>1016</v>
      </c>
      <c r="C735" s="19" t="s">
        <v>859</v>
      </c>
      <c r="D735" s="19" t="s">
        <v>574</v>
      </c>
      <c r="E735" s="19" t="s">
        <v>171</v>
      </c>
      <c r="F735" s="20" t="s">
        <v>863</v>
      </c>
      <c r="G735" s="21">
        <v>16000</v>
      </c>
      <c r="H735" s="19">
        <v>0</v>
      </c>
      <c r="I735" s="22">
        <v>25</v>
      </c>
      <c r="J735" s="49">
        <v>459.2</v>
      </c>
      <c r="K735" s="43">
        <f t="shared" si="116"/>
        <v>1136</v>
      </c>
      <c r="L735" s="32">
        <f t="shared" si="111"/>
        <v>176.00000000000003</v>
      </c>
      <c r="M735" s="48">
        <v>486.4</v>
      </c>
      <c r="N735" s="22">
        <f t="shared" si="112"/>
        <v>1134.4000000000001</v>
      </c>
      <c r="O735" s="22"/>
      <c r="P735" s="22">
        <f t="shared" si="113"/>
        <v>945.59999999999991</v>
      </c>
      <c r="Q735" s="22">
        <f t="shared" si="114"/>
        <v>970.59999999999991</v>
      </c>
      <c r="R735" s="22">
        <f t="shared" si="115"/>
        <v>2446.4</v>
      </c>
      <c r="S735" s="31">
        <f t="shared" si="109"/>
        <v>15029.4</v>
      </c>
      <c r="T735" s="33" t="s">
        <v>41</v>
      </c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</row>
    <row r="736" spans="1:4860" s="9" customFormat="1" x14ac:dyDescent="0.25">
      <c r="A736" s="38">
        <v>730</v>
      </c>
      <c r="B736" s="19" t="s">
        <v>450</v>
      </c>
      <c r="C736" s="19" t="s">
        <v>860</v>
      </c>
      <c r="D736" s="19" t="s">
        <v>577</v>
      </c>
      <c r="E736" s="19" t="s">
        <v>790</v>
      </c>
      <c r="F736" s="20" t="s">
        <v>868</v>
      </c>
      <c r="G736" s="21">
        <v>85000</v>
      </c>
      <c r="H736" s="21">
        <v>8148.13</v>
      </c>
      <c r="I736" s="22">
        <v>25</v>
      </c>
      <c r="J736" s="49">
        <v>2439.5</v>
      </c>
      <c r="K736" s="43">
        <f t="shared" si="116"/>
        <v>6034.9999999999991</v>
      </c>
      <c r="L736" s="32">
        <v>851.51</v>
      </c>
      <c r="M736" s="48">
        <v>2584</v>
      </c>
      <c r="N736" s="22">
        <f t="shared" si="112"/>
        <v>6026.5</v>
      </c>
      <c r="O736" s="22"/>
      <c r="P736" s="22">
        <f t="shared" si="113"/>
        <v>5023.5</v>
      </c>
      <c r="Q736" s="22">
        <f t="shared" si="114"/>
        <v>13196.630000000001</v>
      </c>
      <c r="R736" s="22">
        <f t="shared" si="115"/>
        <v>12913.009999999998</v>
      </c>
      <c r="S736" s="22">
        <f t="shared" si="109"/>
        <v>71803.37</v>
      </c>
      <c r="T736" s="33" t="s">
        <v>41</v>
      </c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</row>
    <row r="737" spans="1:563" s="9" customFormat="1" x14ac:dyDescent="0.25">
      <c r="A737" s="38">
        <v>731</v>
      </c>
      <c r="B737" s="19" t="s">
        <v>882</v>
      </c>
      <c r="C737" s="19" t="s">
        <v>860</v>
      </c>
      <c r="D737" s="19" t="s">
        <v>577</v>
      </c>
      <c r="E737" s="19" t="s">
        <v>64</v>
      </c>
      <c r="F737" s="20" t="s">
        <v>867</v>
      </c>
      <c r="G737" s="21">
        <v>25000</v>
      </c>
      <c r="H737" s="19">
        <v>0</v>
      </c>
      <c r="I737" s="22">
        <v>25</v>
      </c>
      <c r="J737" s="49">
        <v>717.5</v>
      </c>
      <c r="K737" s="43">
        <f t="shared" si="116"/>
        <v>1774.9999999999998</v>
      </c>
      <c r="L737" s="32">
        <f t="shared" si="111"/>
        <v>275</v>
      </c>
      <c r="M737" s="48">
        <v>760</v>
      </c>
      <c r="N737" s="22">
        <f t="shared" si="112"/>
        <v>1772.5000000000002</v>
      </c>
      <c r="O737" s="22"/>
      <c r="P737" s="22">
        <f t="shared" si="113"/>
        <v>1477.5</v>
      </c>
      <c r="Q737" s="22">
        <f t="shared" si="114"/>
        <v>1502.5</v>
      </c>
      <c r="R737" s="22">
        <f t="shared" si="115"/>
        <v>3822.5</v>
      </c>
      <c r="S737" s="31">
        <f t="shared" si="109"/>
        <v>23497.5</v>
      </c>
      <c r="T737" s="33" t="s">
        <v>41</v>
      </c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</row>
    <row r="738" spans="1:563" s="9" customFormat="1" x14ac:dyDescent="0.25">
      <c r="A738" s="38">
        <v>732</v>
      </c>
      <c r="B738" s="19" t="s">
        <v>580</v>
      </c>
      <c r="C738" s="19" t="s">
        <v>860</v>
      </c>
      <c r="D738" s="19" t="s">
        <v>577</v>
      </c>
      <c r="E738" s="19" t="s">
        <v>135</v>
      </c>
      <c r="F738" s="20" t="s">
        <v>868</v>
      </c>
      <c r="G738" s="21">
        <v>70000</v>
      </c>
      <c r="H738" s="21">
        <v>5025.38</v>
      </c>
      <c r="I738" s="22">
        <v>25</v>
      </c>
      <c r="J738" s="49">
        <v>2009</v>
      </c>
      <c r="K738" s="43">
        <f t="shared" si="116"/>
        <v>4970</v>
      </c>
      <c r="L738" s="32">
        <f t="shared" si="111"/>
        <v>770.00000000000011</v>
      </c>
      <c r="M738" s="48">
        <v>2128</v>
      </c>
      <c r="N738" s="22">
        <f t="shared" si="112"/>
        <v>4963</v>
      </c>
      <c r="O738" s="22"/>
      <c r="P738" s="22">
        <f t="shared" si="113"/>
        <v>4137</v>
      </c>
      <c r="Q738" s="22">
        <f t="shared" si="114"/>
        <v>9187.380000000001</v>
      </c>
      <c r="R738" s="22">
        <f t="shared" si="115"/>
        <v>10703</v>
      </c>
      <c r="S738" s="22">
        <f t="shared" si="109"/>
        <v>60812.619999999995</v>
      </c>
      <c r="T738" s="33" t="s">
        <v>41</v>
      </c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</row>
    <row r="739" spans="1:563" s="9" customFormat="1" x14ac:dyDescent="0.25">
      <c r="A739" s="38">
        <v>733</v>
      </c>
      <c r="B739" s="19" t="s">
        <v>824</v>
      </c>
      <c r="C739" s="19" t="s">
        <v>859</v>
      </c>
      <c r="D739" s="19" t="s">
        <v>577</v>
      </c>
      <c r="E739" s="19" t="s">
        <v>64</v>
      </c>
      <c r="F739" s="20" t="s">
        <v>867</v>
      </c>
      <c r="G739" s="21">
        <v>25000</v>
      </c>
      <c r="H739" s="19">
        <v>0</v>
      </c>
      <c r="I739" s="22">
        <v>25</v>
      </c>
      <c r="J739" s="49">
        <v>717.5</v>
      </c>
      <c r="K739" s="43">
        <f t="shared" si="116"/>
        <v>1774.9999999999998</v>
      </c>
      <c r="L739" s="32">
        <f t="shared" si="111"/>
        <v>275</v>
      </c>
      <c r="M739" s="48">
        <v>760</v>
      </c>
      <c r="N739" s="22">
        <f t="shared" si="112"/>
        <v>1772.5000000000002</v>
      </c>
      <c r="O739" s="22"/>
      <c r="P739" s="22">
        <f t="shared" si="113"/>
        <v>1477.5</v>
      </c>
      <c r="Q739" s="22">
        <f t="shared" si="114"/>
        <v>1502.5</v>
      </c>
      <c r="R739" s="22">
        <f t="shared" si="115"/>
        <v>3822.5</v>
      </c>
      <c r="S739" s="22">
        <f t="shared" si="109"/>
        <v>23497.5</v>
      </c>
      <c r="T739" s="33" t="s">
        <v>41</v>
      </c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</row>
    <row r="740" spans="1:563" s="9" customFormat="1" x14ac:dyDescent="0.25">
      <c r="A740" s="38">
        <v>734</v>
      </c>
      <c r="B740" s="19" t="s">
        <v>825</v>
      </c>
      <c r="C740" s="19" t="s">
        <v>859</v>
      </c>
      <c r="D740" s="19" t="s">
        <v>577</v>
      </c>
      <c r="E740" s="19" t="s">
        <v>64</v>
      </c>
      <c r="F740" s="20" t="s">
        <v>867</v>
      </c>
      <c r="G740" s="21">
        <v>25000</v>
      </c>
      <c r="H740" s="19">
        <v>0</v>
      </c>
      <c r="I740" s="22">
        <v>25</v>
      </c>
      <c r="J740" s="49">
        <v>717.5</v>
      </c>
      <c r="K740" s="43">
        <f t="shared" si="116"/>
        <v>1774.9999999999998</v>
      </c>
      <c r="L740" s="32">
        <f t="shared" si="111"/>
        <v>275</v>
      </c>
      <c r="M740" s="48">
        <v>760</v>
      </c>
      <c r="N740" s="22">
        <f t="shared" si="112"/>
        <v>1772.5000000000002</v>
      </c>
      <c r="O740" s="22"/>
      <c r="P740" s="22">
        <f t="shared" si="113"/>
        <v>1477.5</v>
      </c>
      <c r="Q740" s="22">
        <f t="shared" si="114"/>
        <v>1502.5</v>
      </c>
      <c r="R740" s="22">
        <f t="shared" si="115"/>
        <v>3822.5</v>
      </c>
      <c r="S740" s="22">
        <f t="shared" si="109"/>
        <v>23497.5</v>
      </c>
      <c r="T740" s="33" t="s">
        <v>41</v>
      </c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</row>
    <row r="741" spans="1:563" s="9" customFormat="1" x14ac:dyDescent="0.25">
      <c r="A741" s="38">
        <v>735</v>
      </c>
      <c r="B741" s="19" t="s">
        <v>579</v>
      </c>
      <c r="C741" s="19" t="s">
        <v>859</v>
      </c>
      <c r="D741" s="19" t="s">
        <v>577</v>
      </c>
      <c r="E741" s="19" t="s">
        <v>171</v>
      </c>
      <c r="F741" s="20" t="s">
        <v>868</v>
      </c>
      <c r="G741" s="21">
        <v>16000</v>
      </c>
      <c r="H741" s="19">
        <v>0</v>
      </c>
      <c r="I741" s="22">
        <v>25</v>
      </c>
      <c r="J741" s="49">
        <v>459.2</v>
      </c>
      <c r="K741" s="43">
        <f t="shared" si="116"/>
        <v>1136</v>
      </c>
      <c r="L741" s="32">
        <f t="shared" si="111"/>
        <v>176.00000000000003</v>
      </c>
      <c r="M741" s="48">
        <v>486.4</v>
      </c>
      <c r="N741" s="22">
        <f t="shared" si="112"/>
        <v>1134.4000000000001</v>
      </c>
      <c r="O741" s="22"/>
      <c r="P741" s="22">
        <f t="shared" si="113"/>
        <v>945.59999999999991</v>
      </c>
      <c r="Q741" s="22">
        <f t="shared" si="114"/>
        <v>970.59999999999991</v>
      </c>
      <c r="R741" s="22">
        <f t="shared" si="115"/>
        <v>2446.4</v>
      </c>
      <c r="S741" s="22">
        <f t="shared" si="109"/>
        <v>15029.4</v>
      </c>
      <c r="T741" s="33" t="s">
        <v>41</v>
      </c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</row>
    <row r="742" spans="1:563" s="9" customFormat="1" x14ac:dyDescent="0.25">
      <c r="A742" s="38">
        <v>736</v>
      </c>
      <c r="B742" s="19" t="s">
        <v>1073</v>
      </c>
      <c r="C742" s="19" t="s">
        <v>859</v>
      </c>
      <c r="D742" s="19" t="s">
        <v>577</v>
      </c>
      <c r="E742" s="19" t="s">
        <v>171</v>
      </c>
      <c r="F742" s="20" t="s">
        <v>867</v>
      </c>
      <c r="G742" s="21">
        <v>16000</v>
      </c>
      <c r="H742" s="19">
        <v>0</v>
      </c>
      <c r="I742" s="22">
        <v>25</v>
      </c>
      <c r="J742" s="49">
        <v>459.2</v>
      </c>
      <c r="K742" s="43">
        <f t="shared" si="116"/>
        <v>1136</v>
      </c>
      <c r="L742" s="32">
        <f t="shared" si="111"/>
        <v>176.00000000000003</v>
      </c>
      <c r="M742" s="48">
        <v>486.4</v>
      </c>
      <c r="N742" s="22">
        <f t="shared" si="112"/>
        <v>1134.4000000000001</v>
      </c>
      <c r="O742" s="22"/>
      <c r="P742" s="22">
        <f t="shared" si="113"/>
        <v>945.59999999999991</v>
      </c>
      <c r="Q742" s="22">
        <f t="shared" si="114"/>
        <v>970.59999999999991</v>
      </c>
      <c r="R742" s="22">
        <f t="shared" si="115"/>
        <v>2446.4</v>
      </c>
      <c r="S742" s="22">
        <f t="shared" si="109"/>
        <v>15029.4</v>
      </c>
      <c r="T742" s="33" t="s">
        <v>41</v>
      </c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</row>
    <row r="743" spans="1:563" s="9" customFormat="1" x14ac:dyDescent="0.25">
      <c r="A743" s="38">
        <v>737</v>
      </c>
      <c r="B743" s="19" t="s">
        <v>515</v>
      </c>
      <c r="C743" s="19" t="s">
        <v>859</v>
      </c>
      <c r="D743" s="19" t="s">
        <v>402</v>
      </c>
      <c r="E743" s="19" t="s">
        <v>790</v>
      </c>
      <c r="F743" s="20" t="s">
        <v>868</v>
      </c>
      <c r="G743" s="29">
        <v>85000</v>
      </c>
      <c r="H743" s="29">
        <v>8148.13</v>
      </c>
      <c r="I743" s="22">
        <v>25</v>
      </c>
      <c r="J743" s="50">
        <v>2439.5</v>
      </c>
      <c r="K743" s="46">
        <f t="shared" si="116"/>
        <v>6034.9999999999991</v>
      </c>
      <c r="L743" s="32">
        <v>851.51</v>
      </c>
      <c r="M743" s="58">
        <v>2584</v>
      </c>
      <c r="N743" s="31">
        <f t="shared" si="112"/>
        <v>6026.5</v>
      </c>
      <c r="O743" s="31"/>
      <c r="P743" s="31">
        <f t="shared" si="113"/>
        <v>5023.5</v>
      </c>
      <c r="Q743" s="22">
        <f t="shared" si="114"/>
        <v>13196.630000000001</v>
      </c>
      <c r="R743" s="22">
        <f t="shared" si="115"/>
        <v>12913.009999999998</v>
      </c>
      <c r="S743" s="31">
        <f t="shared" si="109"/>
        <v>71803.37</v>
      </c>
      <c r="T743" s="33" t="s">
        <v>41</v>
      </c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</row>
    <row r="744" spans="1:563" s="9" customFormat="1" x14ac:dyDescent="0.25">
      <c r="A744" s="38">
        <v>738</v>
      </c>
      <c r="B744" s="19" t="s">
        <v>403</v>
      </c>
      <c r="C744" s="19" t="s">
        <v>859</v>
      </c>
      <c r="D744" s="19" t="s">
        <v>402</v>
      </c>
      <c r="E744" s="19" t="s">
        <v>135</v>
      </c>
      <c r="F744" s="20" t="s">
        <v>868</v>
      </c>
      <c r="G744" s="21">
        <v>70000</v>
      </c>
      <c r="H744" s="21">
        <v>5368.48</v>
      </c>
      <c r="I744" s="22">
        <v>25</v>
      </c>
      <c r="J744" s="49">
        <v>2009</v>
      </c>
      <c r="K744" s="43">
        <f t="shared" si="116"/>
        <v>4970</v>
      </c>
      <c r="L744" s="32">
        <f t="shared" si="111"/>
        <v>770.00000000000011</v>
      </c>
      <c r="M744" s="48">
        <v>2128</v>
      </c>
      <c r="N744" s="22">
        <f t="shared" si="112"/>
        <v>4963</v>
      </c>
      <c r="O744" s="22"/>
      <c r="P744" s="22">
        <f t="shared" si="113"/>
        <v>4137</v>
      </c>
      <c r="Q744" s="22">
        <f t="shared" si="114"/>
        <v>9530.48</v>
      </c>
      <c r="R744" s="22">
        <f t="shared" si="115"/>
        <v>10703</v>
      </c>
      <c r="S744" s="22">
        <f t="shared" si="109"/>
        <v>60469.520000000004</v>
      </c>
      <c r="T744" s="33" t="s">
        <v>41</v>
      </c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</row>
    <row r="745" spans="1:563" s="9" customFormat="1" x14ac:dyDescent="0.25">
      <c r="A745" s="38">
        <v>739</v>
      </c>
      <c r="B745" s="19" t="s">
        <v>404</v>
      </c>
      <c r="C745" s="19" t="s">
        <v>860</v>
      </c>
      <c r="D745" s="19" t="s">
        <v>402</v>
      </c>
      <c r="E745" s="19" t="s">
        <v>135</v>
      </c>
      <c r="F745" s="20" t="s">
        <v>868</v>
      </c>
      <c r="G745" s="21">
        <v>70000</v>
      </c>
      <c r="H745" s="21">
        <v>5368.48</v>
      </c>
      <c r="I745" s="22">
        <v>25</v>
      </c>
      <c r="J745" s="49">
        <v>2009</v>
      </c>
      <c r="K745" s="43">
        <f t="shared" si="116"/>
        <v>4970</v>
      </c>
      <c r="L745" s="32">
        <f t="shared" si="111"/>
        <v>770.00000000000011</v>
      </c>
      <c r="M745" s="48">
        <v>2128</v>
      </c>
      <c r="N745" s="22">
        <f t="shared" si="112"/>
        <v>4963</v>
      </c>
      <c r="O745" s="22"/>
      <c r="P745" s="22">
        <f t="shared" si="113"/>
        <v>4137</v>
      </c>
      <c r="Q745" s="22">
        <f t="shared" si="114"/>
        <v>9530.48</v>
      </c>
      <c r="R745" s="22">
        <f t="shared" si="115"/>
        <v>10703</v>
      </c>
      <c r="S745" s="22">
        <f t="shared" si="109"/>
        <v>60469.520000000004</v>
      </c>
      <c r="T745" s="33" t="s">
        <v>41</v>
      </c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</row>
    <row r="746" spans="1:563" s="9" customFormat="1" x14ac:dyDescent="0.25">
      <c r="A746" s="38">
        <v>740</v>
      </c>
      <c r="B746" s="19" t="s">
        <v>407</v>
      </c>
      <c r="C746" s="19" t="s">
        <v>860</v>
      </c>
      <c r="D746" s="19" t="s">
        <v>402</v>
      </c>
      <c r="E746" s="19" t="s">
        <v>135</v>
      </c>
      <c r="F746" s="20" t="s">
        <v>868</v>
      </c>
      <c r="G746" s="21">
        <v>70000</v>
      </c>
      <c r="H746" s="21">
        <v>5368.48</v>
      </c>
      <c r="I746" s="22">
        <v>25</v>
      </c>
      <c r="J746" s="49">
        <v>2009</v>
      </c>
      <c r="K746" s="43">
        <f t="shared" si="116"/>
        <v>4970</v>
      </c>
      <c r="L746" s="32">
        <f t="shared" ref="L746:L808" si="117">+G746*1.1%</f>
        <v>770.00000000000011</v>
      </c>
      <c r="M746" s="48">
        <v>2128</v>
      </c>
      <c r="N746" s="22">
        <f t="shared" ref="N746:N808" si="118">+G746*7.09%</f>
        <v>4963</v>
      </c>
      <c r="O746" s="22"/>
      <c r="P746" s="22">
        <f t="shared" si="113"/>
        <v>4137</v>
      </c>
      <c r="Q746" s="22">
        <f t="shared" si="114"/>
        <v>9530.48</v>
      </c>
      <c r="R746" s="22">
        <f t="shared" si="115"/>
        <v>10703</v>
      </c>
      <c r="S746" s="22">
        <f t="shared" si="109"/>
        <v>60469.520000000004</v>
      </c>
      <c r="T746" s="33" t="s">
        <v>41</v>
      </c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</row>
    <row r="747" spans="1:563" s="9" customFormat="1" x14ac:dyDescent="0.25">
      <c r="A747" s="38">
        <v>741</v>
      </c>
      <c r="B747" s="19" t="s">
        <v>987</v>
      </c>
      <c r="C747" s="19" t="s">
        <v>859</v>
      </c>
      <c r="D747" s="19" t="s">
        <v>402</v>
      </c>
      <c r="E747" s="19" t="s">
        <v>64</v>
      </c>
      <c r="F747" s="20" t="s">
        <v>863</v>
      </c>
      <c r="G747" s="21">
        <v>25000</v>
      </c>
      <c r="H747" s="19">
        <v>0</v>
      </c>
      <c r="I747" s="22">
        <v>25</v>
      </c>
      <c r="J747" s="49">
        <v>717.5</v>
      </c>
      <c r="K747" s="43">
        <f t="shared" si="116"/>
        <v>1774.9999999999998</v>
      </c>
      <c r="L747" s="32">
        <f t="shared" si="117"/>
        <v>275</v>
      </c>
      <c r="M747" s="48">
        <v>760</v>
      </c>
      <c r="N747" s="22">
        <f t="shared" si="118"/>
        <v>1772.5000000000002</v>
      </c>
      <c r="O747" s="22"/>
      <c r="P747" s="22">
        <f t="shared" si="113"/>
        <v>1477.5</v>
      </c>
      <c r="Q747" s="22">
        <f t="shared" si="114"/>
        <v>1502.5</v>
      </c>
      <c r="R747" s="22">
        <f t="shared" si="115"/>
        <v>3822.5</v>
      </c>
      <c r="S747" s="22">
        <v>21954.33</v>
      </c>
      <c r="T747" s="33" t="s">
        <v>41</v>
      </c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</row>
    <row r="748" spans="1:563" s="9" customFormat="1" x14ac:dyDescent="0.25">
      <c r="A748" s="38">
        <v>742</v>
      </c>
      <c r="B748" s="19" t="s">
        <v>811</v>
      </c>
      <c r="C748" s="19" t="s">
        <v>859</v>
      </c>
      <c r="D748" s="19" t="s">
        <v>402</v>
      </c>
      <c r="E748" s="19" t="s">
        <v>812</v>
      </c>
      <c r="F748" s="20" t="s">
        <v>863</v>
      </c>
      <c r="G748" s="21">
        <v>16000</v>
      </c>
      <c r="H748" s="19">
        <v>0</v>
      </c>
      <c r="I748" s="22">
        <v>25</v>
      </c>
      <c r="J748" s="49">
        <v>459.2</v>
      </c>
      <c r="K748" s="43">
        <f t="shared" si="116"/>
        <v>1136</v>
      </c>
      <c r="L748" s="32">
        <f t="shared" si="117"/>
        <v>176.00000000000003</v>
      </c>
      <c r="M748" s="48">
        <v>486.4</v>
      </c>
      <c r="N748" s="22">
        <f t="shared" si="118"/>
        <v>1134.4000000000001</v>
      </c>
      <c r="O748" s="19"/>
      <c r="P748" s="22">
        <f t="shared" si="113"/>
        <v>945.59999999999991</v>
      </c>
      <c r="Q748" s="22">
        <f t="shared" si="114"/>
        <v>970.59999999999991</v>
      </c>
      <c r="R748" s="22">
        <f t="shared" si="115"/>
        <v>2446.4</v>
      </c>
      <c r="S748" s="32">
        <f t="shared" ref="S748:S765" si="119">+G748-Q748</f>
        <v>15029.4</v>
      </c>
      <c r="T748" s="33" t="s">
        <v>41</v>
      </c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</row>
    <row r="749" spans="1:563" s="9" customFormat="1" x14ac:dyDescent="0.25">
      <c r="A749" s="38">
        <v>743</v>
      </c>
      <c r="B749" s="19" t="s">
        <v>415</v>
      </c>
      <c r="C749" s="19" t="s">
        <v>860</v>
      </c>
      <c r="D749" s="19" t="s">
        <v>409</v>
      </c>
      <c r="E749" s="19" t="s">
        <v>790</v>
      </c>
      <c r="F749" s="20" t="s">
        <v>868</v>
      </c>
      <c r="G749" s="21">
        <v>85000</v>
      </c>
      <c r="H749" s="21">
        <v>8148.13</v>
      </c>
      <c r="I749" s="22">
        <v>25</v>
      </c>
      <c r="J749" s="49">
        <v>2439.5</v>
      </c>
      <c r="K749" s="43">
        <f t="shared" si="116"/>
        <v>6034.9999999999991</v>
      </c>
      <c r="L749" s="32">
        <v>851.51</v>
      </c>
      <c r="M749" s="48">
        <v>2584</v>
      </c>
      <c r="N749" s="22">
        <f t="shared" si="118"/>
        <v>6026.5</v>
      </c>
      <c r="O749" s="22"/>
      <c r="P749" s="22">
        <f t="shared" si="113"/>
        <v>5023.5</v>
      </c>
      <c r="Q749" s="22">
        <f t="shared" si="114"/>
        <v>13196.630000000001</v>
      </c>
      <c r="R749" s="22">
        <f t="shared" si="115"/>
        <v>12913.009999999998</v>
      </c>
      <c r="S749" s="22">
        <f t="shared" si="119"/>
        <v>71803.37</v>
      </c>
      <c r="T749" s="33" t="s">
        <v>41</v>
      </c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</row>
    <row r="750" spans="1:563" s="9" customFormat="1" x14ac:dyDescent="0.25">
      <c r="A750" s="38">
        <v>744</v>
      </c>
      <c r="B750" s="19" t="s">
        <v>412</v>
      </c>
      <c r="C750" s="19" t="s">
        <v>860</v>
      </c>
      <c r="D750" s="19" t="s">
        <v>409</v>
      </c>
      <c r="E750" s="19" t="s">
        <v>135</v>
      </c>
      <c r="F750" s="20" t="s">
        <v>868</v>
      </c>
      <c r="G750" s="21">
        <v>70000</v>
      </c>
      <c r="H750" s="21">
        <v>5368.48</v>
      </c>
      <c r="I750" s="22">
        <v>25</v>
      </c>
      <c r="J750" s="49">
        <v>2009</v>
      </c>
      <c r="K750" s="43">
        <f t="shared" si="116"/>
        <v>4970</v>
      </c>
      <c r="L750" s="32">
        <f t="shared" si="117"/>
        <v>770.00000000000011</v>
      </c>
      <c r="M750" s="48">
        <v>2128</v>
      </c>
      <c r="N750" s="22">
        <f t="shared" si="118"/>
        <v>4963</v>
      </c>
      <c r="O750" s="22"/>
      <c r="P750" s="22">
        <f t="shared" ref="P750:P812" si="120">+J750+M750</f>
        <v>4137</v>
      </c>
      <c r="Q750" s="22">
        <f t="shared" si="114"/>
        <v>9530.48</v>
      </c>
      <c r="R750" s="22">
        <f t="shared" si="115"/>
        <v>10703</v>
      </c>
      <c r="S750" s="22">
        <f t="shared" si="119"/>
        <v>60469.520000000004</v>
      </c>
      <c r="T750" s="33" t="s">
        <v>41</v>
      </c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</row>
    <row r="751" spans="1:563" s="9" customFormat="1" x14ac:dyDescent="0.25">
      <c r="A751" s="38">
        <v>745</v>
      </c>
      <c r="B751" s="19" t="s">
        <v>410</v>
      </c>
      <c r="C751" s="19" t="s">
        <v>859</v>
      </c>
      <c r="D751" s="19" t="s">
        <v>409</v>
      </c>
      <c r="E751" s="19" t="s">
        <v>171</v>
      </c>
      <c r="F751" s="20" t="s">
        <v>868</v>
      </c>
      <c r="G751" s="21">
        <v>16000</v>
      </c>
      <c r="H751" s="19">
        <v>0</v>
      </c>
      <c r="I751" s="22">
        <v>25</v>
      </c>
      <c r="J751" s="49">
        <v>459.2</v>
      </c>
      <c r="K751" s="43">
        <f t="shared" si="116"/>
        <v>1136</v>
      </c>
      <c r="L751" s="32">
        <f t="shared" si="117"/>
        <v>176.00000000000003</v>
      </c>
      <c r="M751" s="48">
        <v>486.4</v>
      </c>
      <c r="N751" s="22">
        <f t="shared" si="118"/>
        <v>1134.4000000000001</v>
      </c>
      <c r="O751" s="22"/>
      <c r="P751" s="22">
        <f t="shared" si="120"/>
        <v>945.59999999999991</v>
      </c>
      <c r="Q751" s="22">
        <f t="shared" si="114"/>
        <v>970.59999999999991</v>
      </c>
      <c r="R751" s="22">
        <f t="shared" si="115"/>
        <v>2446.4</v>
      </c>
      <c r="S751" s="22">
        <f t="shared" si="119"/>
        <v>15029.4</v>
      </c>
      <c r="T751" s="33" t="s">
        <v>41</v>
      </c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</row>
    <row r="752" spans="1:563" s="9" customFormat="1" x14ac:dyDescent="0.25">
      <c r="A752" s="38">
        <v>746</v>
      </c>
      <c r="B752" s="19" t="s">
        <v>549</v>
      </c>
      <c r="C752" s="19" t="s">
        <v>860</v>
      </c>
      <c r="D752" s="19" t="s">
        <v>413</v>
      </c>
      <c r="E752" s="19" t="s">
        <v>790</v>
      </c>
      <c r="F752" s="20" t="s">
        <v>868</v>
      </c>
      <c r="G752" s="29">
        <v>85000</v>
      </c>
      <c r="H752" s="29">
        <v>8576.99</v>
      </c>
      <c r="I752" s="22">
        <v>25</v>
      </c>
      <c r="J752" s="50">
        <v>2439.5</v>
      </c>
      <c r="K752" s="46">
        <f t="shared" si="116"/>
        <v>6034.9999999999991</v>
      </c>
      <c r="L752" s="32">
        <v>851.51</v>
      </c>
      <c r="M752" s="58">
        <v>2584</v>
      </c>
      <c r="N752" s="31">
        <f t="shared" si="118"/>
        <v>6026.5</v>
      </c>
      <c r="O752" s="31"/>
      <c r="P752" s="31">
        <f t="shared" si="120"/>
        <v>5023.5</v>
      </c>
      <c r="Q752" s="22">
        <f t="shared" si="114"/>
        <v>13625.49</v>
      </c>
      <c r="R752" s="22">
        <f t="shared" si="115"/>
        <v>12913.009999999998</v>
      </c>
      <c r="S752" s="31">
        <f t="shared" si="119"/>
        <v>71374.509999999995</v>
      </c>
      <c r="T752" s="33" t="s">
        <v>41</v>
      </c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</row>
    <row r="753" spans="1:563" s="9" customFormat="1" x14ac:dyDescent="0.25">
      <c r="A753" s="38">
        <v>747</v>
      </c>
      <c r="B753" s="19" t="s">
        <v>928</v>
      </c>
      <c r="C753" s="19" t="s">
        <v>859</v>
      </c>
      <c r="D753" s="19" t="s">
        <v>413</v>
      </c>
      <c r="E753" s="19" t="s">
        <v>135</v>
      </c>
      <c r="F753" s="20" t="s">
        <v>868</v>
      </c>
      <c r="G753" s="29">
        <v>70000</v>
      </c>
      <c r="H753" s="29">
        <v>5368.48</v>
      </c>
      <c r="I753" s="22">
        <v>25</v>
      </c>
      <c r="J753" s="50">
        <v>2009</v>
      </c>
      <c r="K753" s="46">
        <f t="shared" si="116"/>
        <v>4970</v>
      </c>
      <c r="L753" s="32">
        <f t="shared" si="117"/>
        <v>770.00000000000011</v>
      </c>
      <c r="M753" s="58">
        <v>2128</v>
      </c>
      <c r="N753" s="31">
        <f t="shared" si="118"/>
        <v>4963</v>
      </c>
      <c r="O753" s="31"/>
      <c r="P753" s="31">
        <f t="shared" si="120"/>
        <v>4137</v>
      </c>
      <c r="Q753" s="22">
        <f t="shared" si="114"/>
        <v>9530.48</v>
      </c>
      <c r="R753" s="22">
        <f t="shared" si="115"/>
        <v>10703</v>
      </c>
      <c r="S753" s="31">
        <f t="shared" si="119"/>
        <v>60469.520000000004</v>
      </c>
      <c r="T753" s="33" t="s">
        <v>41</v>
      </c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</row>
    <row r="754" spans="1:563" s="9" customFormat="1" x14ac:dyDescent="0.25">
      <c r="A754" s="38">
        <v>748</v>
      </c>
      <c r="B754" s="19" t="s">
        <v>414</v>
      </c>
      <c r="C754" s="19" t="s">
        <v>859</v>
      </c>
      <c r="D754" s="19" t="s">
        <v>413</v>
      </c>
      <c r="E754" s="19" t="s">
        <v>155</v>
      </c>
      <c r="F754" s="20" t="s">
        <v>868</v>
      </c>
      <c r="G754" s="21">
        <v>45000</v>
      </c>
      <c r="H754" s="42">
        <v>891.01</v>
      </c>
      <c r="I754" s="22">
        <v>25</v>
      </c>
      <c r="J754" s="49">
        <v>1291.5</v>
      </c>
      <c r="K754" s="43">
        <f t="shared" si="116"/>
        <v>3194.9999999999995</v>
      </c>
      <c r="L754" s="32">
        <f t="shared" si="117"/>
        <v>495.00000000000006</v>
      </c>
      <c r="M754" s="48">
        <v>1368</v>
      </c>
      <c r="N754" s="22">
        <f t="shared" si="118"/>
        <v>3190.5</v>
      </c>
      <c r="O754" s="22"/>
      <c r="P754" s="22">
        <f t="shared" si="120"/>
        <v>2659.5</v>
      </c>
      <c r="Q754" s="22">
        <f t="shared" si="114"/>
        <v>3575.51</v>
      </c>
      <c r="R754" s="22">
        <f t="shared" si="115"/>
        <v>6880.5</v>
      </c>
      <c r="S754" s="22">
        <f t="shared" si="119"/>
        <v>41424.49</v>
      </c>
      <c r="T754" s="33" t="s">
        <v>41</v>
      </c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</row>
    <row r="755" spans="1:563" s="9" customFormat="1" x14ac:dyDescent="0.25">
      <c r="A755" s="38">
        <v>749</v>
      </c>
      <c r="B755" s="19" t="s">
        <v>547</v>
      </c>
      <c r="C755" s="19" t="s">
        <v>859</v>
      </c>
      <c r="D755" s="19" t="s">
        <v>413</v>
      </c>
      <c r="E755" s="19" t="s">
        <v>110</v>
      </c>
      <c r="F755" s="20" t="s">
        <v>868</v>
      </c>
      <c r="G755" s="29">
        <v>42000</v>
      </c>
      <c r="H755" s="30">
        <v>724.92</v>
      </c>
      <c r="I755" s="22">
        <v>25</v>
      </c>
      <c r="J755" s="50">
        <v>1205.4000000000001</v>
      </c>
      <c r="K755" s="46">
        <f t="shared" si="116"/>
        <v>2981.9999999999995</v>
      </c>
      <c r="L755" s="32">
        <f t="shared" si="117"/>
        <v>462.00000000000006</v>
      </c>
      <c r="M755" s="58">
        <v>1276.8</v>
      </c>
      <c r="N755" s="31">
        <f t="shared" si="118"/>
        <v>2977.8</v>
      </c>
      <c r="O755" s="31"/>
      <c r="P755" s="31">
        <f t="shared" si="120"/>
        <v>2482.1999999999998</v>
      </c>
      <c r="Q755" s="22">
        <f t="shared" si="114"/>
        <v>3232.12</v>
      </c>
      <c r="R755" s="22">
        <f t="shared" si="115"/>
        <v>6421.7999999999993</v>
      </c>
      <c r="S755" s="31">
        <f t="shared" si="119"/>
        <v>38767.879999999997</v>
      </c>
      <c r="T755" s="33" t="s">
        <v>41</v>
      </c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</row>
    <row r="756" spans="1:563" s="9" customFormat="1" x14ac:dyDescent="0.25">
      <c r="A756" s="38">
        <v>750</v>
      </c>
      <c r="B756" s="19" t="s">
        <v>417</v>
      </c>
      <c r="C756" s="19" t="s">
        <v>859</v>
      </c>
      <c r="D756" s="19" t="s">
        <v>413</v>
      </c>
      <c r="E756" s="19" t="s">
        <v>64</v>
      </c>
      <c r="F756" s="20" t="s">
        <v>863</v>
      </c>
      <c r="G756" s="21">
        <v>25000</v>
      </c>
      <c r="H756" s="19">
        <v>0</v>
      </c>
      <c r="I756" s="22">
        <v>25</v>
      </c>
      <c r="J756" s="49">
        <v>717.5</v>
      </c>
      <c r="K756" s="43">
        <f t="shared" si="116"/>
        <v>1774.9999999999998</v>
      </c>
      <c r="L756" s="32">
        <f t="shared" si="117"/>
        <v>275</v>
      </c>
      <c r="M756" s="48">
        <v>760</v>
      </c>
      <c r="N756" s="22">
        <f t="shared" si="118"/>
        <v>1772.5000000000002</v>
      </c>
      <c r="O756" s="22"/>
      <c r="P756" s="22">
        <f t="shared" si="120"/>
        <v>1477.5</v>
      </c>
      <c r="Q756" s="22">
        <f t="shared" si="114"/>
        <v>1502.5</v>
      </c>
      <c r="R756" s="22">
        <f t="shared" si="115"/>
        <v>3822.5</v>
      </c>
      <c r="S756" s="22">
        <f t="shared" si="119"/>
        <v>23497.5</v>
      </c>
      <c r="T756" s="33" t="s">
        <v>41</v>
      </c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</row>
    <row r="757" spans="1:563" s="9" customFormat="1" x14ac:dyDescent="0.25">
      <c r="A757" s="38">
        <v>751</v>
      </c>
      <c r="B757" s="19" t="s">
        <v>883</v>
      </c>
      <c r="C757" s="19" t="s">
        <v>859</v>
      </c>
      <c r="D757" s="19" t="s">
        <v>599</v>
      </c>
      <c r="E757" s="19" t="s">
        <v>171</v>
      </c>
      <c r="F757" s="20" t="s">
        <v>867</v>
      </c>
      <c r="G757" s="21">
        <v>16000</v>
      </c>
      <c r="H757" s="19">
        <v>0</v>
      </c>
      <c r="I757" s="22">
        <v>25</v>
      </c>
      <c r="J757" s="49">
        <v>459.2</v>
      </c>
      <c r="K757" s="43">
        <f t="shared" si="116"/>
        <v>1136</v>
      </c>
      <c r="L757" s="32">
        <f t="shared" si="117"/>
        <v>176.00000000000003</v>
      </c>
      <c r="M757" s="48">
        <v>486.4</v>
      </c>
      <c r="N757" s="22">
        <f t="shared" si="118"/>
        <v>1134.4000000000001</v>
      </c>
      <c r="O757" s="22"/>
      <c r="P757" s="22">
        <f t="shared" si="120"/>
        <v>945.59999999999991</v>
      </c>
      <c r="Q757" s="22">
        <f t="shared" si="114"/>
        <v>970.59999999999991</v>
      </c>
      <c r="R757" s="22">
        <f t="shared" si="115"/>
        <v>2446.4</v>
      </c>
      <c r="S757" s="31">
        <f t="shared" si="119"/>
        <v>15029.4</v>
      </c>
      <c r="T757" s="33" t="s">
        <v>41</v>
      </c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</row>
    <row r="758" spans="1:563" s="9" customFormat="1" x14ac:dyDescent="0.25">
      <c r="A758" s="38">
        <v>752</v>
      </c>
      <c r="B758" s="19" t="s">
        <v>951</v>
      </c>
      <c r="C758" s="19" t="s">
        <v>859</v>
      </c>
      <c r="D758" s="19" t="s">
        <v>599</v>
      </c>
      <c r="E758" s="19" t="s">
        <v>873</v>
      </c>
      <c r="F758" s="20" t="s">
        <v>867</v>
      </c>
      <c r="G758" s="21">
        <v>25000</v>
      </c>
      <c r="H758" s="19">
        <v>0</v>
      </c>
      <c r="I758" s="22">
        <v>25</v>
      </c>
      <c r="J758" s="49">
        <v>717.5</v>
      </c>
      <c r="K758" s="43">
        <f t="shared" si="116"/>
        <v>1774.9999999999998</v>
      </c>
      <c r="L758" s="32">
        <f t="shared" si="117"/>
        <v>275</v>
      </c>
      <c r="M758" s="48">
        <v>760</v>
      </c>
      <c r="N758" s="22">
        <f t="shared" si="118"/>
        <v>1772.5000000000002</v>
      </c>
      <c r="O758" s="22"/>
      <c r="P758" s="22">
        <f t="shared" si="120"/>
        <v>1477.5</v>
      </c>
      <c r="Q758" s="22">
        <f t="shared" si="114"/>
        <v>1502.5</v>
      </c>
      <c r="R758" s="22">
        <f t="shared" si="115"/>
        <v>3822.5</v>
      </c>
      <c r="S758" s="22">
        <f t="shared" si="119"/>
        <v>23497.5</v>
      </c>
      <c r="T758" s="33" t="s">
        <v>41</v>
      </c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</row>
    <row r="759" spans="1:563" s="9" customFormat="1" x14ac:dyDescent="0.25">
      <c r="A759" s="38">
        <v>753</v>
      </c>
      <c r="B759" s="19" t="s">
        <v>602</v>
      </c>
      <c r="C759" s="19" t="s">
        <v>860</v>
      </c>
      <c r="D759" s="19" t="s">
        <v>599</v>
      </c>
      <c r="E759" s="19" t="s">
        <v>135</v>
      </c>
      <c r="F759" s="20" t="s">
        <v>868</v>
      </c>
      <c r="G759" s="21">
        <v>70000</v>
      </c>
      <c r="H759" s="21">
        <v>5368.48</v>
      </c>
      <c r="I759" s="22">
        <v>25</v>
      </c>
      <c r="J759" s="49">
        <v>2009</v>
      </c>
      <c r="K759" s="43">
        <f t="shared" si="116"/>
        <v>4970</v>
      </c>
      <c r="L759" s="32">
        <f t="shared" si="117"/>
        <v>770.00000000000011</v>
      </c>
      <c r="M759" s="48">
        <v>2128</v>
      </c>
      <c r="N759" s="22">
        <f t="shared" si="118"/>
        <v>4963</v>
      </c>
      <c r="O759" s="22"/>
      <c r="P759" s="22">
        <f t="shared" si="120"/>
        <v>4137</v>
      </c>
      <c r="Q759" s="22">
        <f t="shared" si="114"/>
        <v>9530.48</v>
      </c>
      <c r="R759" s="22">
        <f t="shared" si="115"/>
        <v>10703</v>
      </c>
      <c r="S759" s="22">
        <f t="shared" si="119"/>
        <v>60469.520000000004</v>
      </c>
      <c r="T759" s="33" t="s">
        <v>41</v>
      </c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</row>
    <row r="760" spans="1:563" s="9" customFormat="1" x14ac:dyDescent="0.25">
      <c r="A760" s="38">
        <v>754</v>
      </c>
      <c r="B760" s="19" t="s">
        <v>600</v>
      </c>
      <c r="C760" s="19" t="s">
        <v>859</v>
      </c>
      <c r="D760" s="19" t="s">
        <v>599</v>
      </c>
      <c r="E760" s="19" t="s">
        <v>99</v>
      </c>
      <c r="F760" s="20" t="s">
        <v>868</v>
      </c>
      <c r="G760" s="21">
        <v>25000</v>
      </c>
      <c r="H760" s="19">
        <v>0</v>
      </c>
      <c r="I760" s="22">
        <v>25</v>
      </c>
      <c r="J760" s="49">
        <v>717.5</v>
      </c>
      <c r="K760" s="43">
        <f t="shared" si="116"/>
        <v>1774.9999999999998</v>
      </c>
      <c r="L760" s="32">
        <f t="shared" si="117"/>
        <v>275</v>
      </c>
      <c r="M760" s="48">
        <v>760</v>
      </c>
      <c r="N760" s="22">
        <f t="shared" si="118"/>
        <v>1772.5000000000002</v>
      </c>
      <c r="O760" s="22"/>
      <c r="P760" s="22">
        <f t="shared" si="120"/>
        <v>1477.5</v>
      </c>
      <c r="Q760" s="22">
        <f t="shared" si="114"/>
        <v>1502.5</v>
      </c>
      <c r="R760" s="22">
        <f t="shared" si="115"/>
        <v>3822.5</v>
      </c>
      <c r="S760" s="22">
        <f t="shared" si="119"/>
        <v>23497.5</v>
      </c>
      <c r="T760" s="33" t="s">
        <v>41</v>
      </c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</row>
    <row r="761" spans="1:563" s="9" customFormat="1" x14ac:dyDescent="0.25">
      <c r="A761" s="38">
        <v>755</v>
      </c>
      <c r="B761" s="19" t="s">
        <v>601</v>
      </c>
      <c r="C761" s="19" t="s">
        <v>859</v>
      </c>
      <c r="D761" s="19" t="s">
        <v>599</v>
      </c>
      <c r="E761" s="19" t="s">
        <v>127</v>
      </c>
      <c r="F761" s="20" t="s">
        <v>863</v>
      </c>
      <c r="G761" s="21">
        <v>25000</v>
      </c>
      <c r="H761" s="19">
        <v>0</v>
      </c>
      <c r="I761" s="22">
        <v>25</v>
      </c>
      <c r="J761" s="49">
        <v>717.5</v>
      </c>
      <c r="K761" s="43">
        <f t="shared" si="116"/>
        <v>1774.9999999999998</v>
      </c>
      <c r="L761" s="32">
        <f t="shared" si="117"/>
        <v>275</v>
      </c>
      <c r="M761" s="48">
        <v>760</v>
      </c>
      <c r="N761" s="22">
        <f t="shared" si="118"/>
        <v>1772.5000000000002</v>
      </c>
      <c r="O761" s="22"/>
      <c r="P761" s="22">
        <f t="shared" si="120"/>
        <v>1477.5</v>
      </c>
      <c r="Q761" s="22">
        <f t="shared" si="114"/>
        <v>1502.5</v>
      </c>
      <c r="R761" s="22">
        <f t="shared" si="115"/>
        <v>3822.5</v>
      </c>
      <c r="S761" s="22">
        <f t="shared" si="119"/>
        <v>23497.5</v>
      </c>
      <c r="T761" s="33" t="s">
        <v>41</v>
      </c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</row>
    <row r="762" spans="1:563" s="9" customFormat="1" x14ac:dyDescent="0.25">
      <c r="A762" s="38">
        <v>756</v>
      </c>
      <c r="B762" s="19" t="s">
        <v>527</v>
      </c>
      <c r="C762" s="19" t="s">
        <v>859</v>
      </c>
      <c r="D762" s="19" t="s">
        <v>418</v>
      </c>
      <c r="E762" s="19" t="s">
        <v>790</v>
      </c>
      <c r="F762" s="20" t="s">
        <v>868</v>
      </c>
      <c r="G762" s="21">
        <v>85000</v>
      </c>
      <c r="H762" s="21">
        <v>8576.99</v>
      </c>
      <c r="I762" s="22">
        <v>25</v>
      </c>
      <c r="J762" s="49">
        <v>2439.5</v>
      </c>
      <c r="K762" s="43">
        <f t="shared" ref="K762:K794" si="121">+G762*7.1%</f>
        <v>6034.9999999999991</v>
      </c>
      <c r="L762" s="32">
        <v>851.51</v>
      </c>
      <c r="M762" s="48">
        <v>2584</v>
      </c>
      <c r="N762" s="22">
        <f t="shared" si="118"/>
        <v>6026.5</v>
      </c>
      <c r="O762" s="22"/>
      <c r="P762" s="22">
        <f t="shared" si="120"/>
        <v>5023.5</v>
      </c>
      <c r="Q762" s="22">
        <f t="shared" si="114"/>
        <v>13625.49</v>
      </c>
      <c r="R762" s="22">
        <f t="shared" si="115"/>
        <v>12913.009999999998</v>
      </c>
      <c r="S762" s="22">
        <f t="shared" si="119"/>
        <v>71374.509999999995</v>
      </c>
      <c r="T762" s="33" t="s">
        <v>41</v>
      </c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</row>
    <row r="763" spans="1:563" s="9" customFormat="1" x14ac:dyDescent="0.25">
      <c r="A763" s="38">
        <v>757</v>
      </c>
      <c r="B763" s="19" t="s">
        <v>420</v>
      </c>
      <c r="C763" s="19" t="s">
        <v>860</v>
      </c>
      <c r="D763" s="19" t="s">
        <v>418</v>
      </c>
      <c r="E763" s="19" t="s">
        <v>135</v>
      </c>
      <c r="F763" s="20" t="s">
        <v>868</v>
      </c>
      <c r="G763" s="21">
        <v>70000</v>
      </c>
      <c r="H763" s="21">
        <v>5368.48</v>
      </c>
      <c r="I763" s="22">
        <v>25</v>
      </c>
      <c r="J763" s="49">
        <v>2009</v>
      </c>
      <c r="K763" s="43">
        <f t="shared" si="121"/>
        <v>4970</v>
      </c>
      <c r="L763" s="32">
        <f t="shared" si="117"/>
        <v>770.00000000000011</v>
      </c>
      <c r="M763" s="48">
        <v>2128</v>
      </c>
      <c r="N763" s="22">
        <f t="shared" si="118"/>
        <v>4963</v>
      </c>
      <c r="O763" s="22"/>
      <c r="P763" s="22">
        <f t="shared" si="120"/>
        <v>4137</v>
      </c>
      <c r="Q763" s="22">
        <f t="shared" si="114"/>
        <v>9530.48</v>
      </c>
      <c r="R763" s="22">
        <f t="shared" si="115"/>
        <v>10703</v>
      </c>
      <c r="S763" s="22">
        <f t="shared" si="119"/>
        <v>60469.520000000004</v>
      </c>
      <c r="T763" s="33" t="s">
        <v>41</v>
      </c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</row>
    <row r="764" spans="1:563" s="9" customFormat="1" x14ac:dyDescent="0.25">
      <c r="A764" s="38">
        <v>758</v>
      </c>
      <c r="B764" s="19" t="s">
        <v>421</v>
      </c>
      <c r="C764" s="19" t="s">
        <v>859</v>
      </c>
      <c r="D764" s="19" t="s">
        <v>418</v>
      </c>
      <c r="E764" s="19" t="s">
        <v>111</v>
      </c>
      <c r="F764" s="20" t="s">
        <v>867</v>
      </c>
      <c r="G764" s="21">
        <v>25000</v>
      </c>
      <c r="H764" s="19">
        <v>0</v>
      </c>
      <c r="I764" s="22">
        <v>25</v>
      </c>
      <c r="J764" s="49">
        <v>717.5</v>
      </c>
      <c r="K764" s="43">
        <f t="shared" si="121"/>
        <v>1774.9999999999998</v>
      </c>
      <c r="L764" s="32">
        <f t="shared" si="117"/>
        <v>275</v>
      </c>
      <c r="M764" s="48">
        <v>760</v>
      </c>
      <c r="N764" s="22">
        <f t="shared" si="118"/>
        <v>1772.5000000000002</v>
      </c>
      <c r="O764" s="22"/>
      <c r="P764" s="22">
        <f t="shared" si="120"/>
        <v>1477.5</v>
      </c>
      <c r="Q764" s="22">
        <f t="shared" si="114"/>
        <v>1502.5</v>
      </c>
      <c r="R764" s="22">
        <f t="shared" si="115"/>
        <v>3822.5</v>
      </c>
      <c r="S764" s="22">
        <f t="shared" si="119"/>
        <v>23497.5</v>
      </c>
      <c r="T764" s="33" t="s">
        <v>41</v>
      </c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</row>
    <row r="765" spans="1:563" s="9" customFormat="1" x14ac:dyDescent="0.25">
      <c r="A765" s="38">
        <v>759</v>
      </c>
      <c r="B765" s="19" t="s">
        <v>422</v>
      </c>
      <c r="C765" s="19" t="s">
        <v>860</v>
      </c>
      <c r="D765" s="19" t="s">
        <v>418</v>
      </c>
      <c r="E765" s="19" t="s">
        <v>64</v>
      </c>
      <c r="F765" s="20" t="s">
        <v>867</v>
      </c>
      <c r="G765" s="21">
        <v>25000</v>
      </c>
      <c r="H765" s="19">
        <v>0</v>
      </c>
      <c r="I765" s="22">
        <v>25</v>
      </c>
      <c r="J765" s="49">
        <v>717.5</v>
      </c>
      <c r="K765" s="43">
        <f t="shared" si="121"/>
        <v>1774.9999999999998</v>
      </c>
      <c r="L765" s="32">
        <f t="shared" si="117"/>
        <v>275</v>
      </c>
      <c r="M765" s="48">
        <v>760</v>
      </c>
      <c r="N765" s="22">
        <f t="shared" si="118"/>
        <v>1772.5000000000002</v>
      </c>
      <c r="O765" s="22"/>
      <c r="P765" s="22">
        <f t="shared" si="120"/>
        <v>1477.5</v>
      </c>
      <c r="Q765" s="22">
        <f t="shared" si="114"/>
        <v>1502.5</v>
      </c>
      <c r="R765" s="22">
        <f t="shared" si="115"/>
        <v>3822.5</v>
      </c>
      <c r="S765" s="22">
        <f t="shared" si="119"/>
        <v>23497.5</v>
      </c>
      <c r="T765" s="33" t="s">
        <v>41</v>
      </c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</row>
    <row r="766" spans="1:563" s="9" customFormat="1" x14ac:dyDescent="0.25">
      <c r="A766" s="38">
        <v>760</v>
      </c>
      <c r="B766" s="19" t="s">
        <v>874</v>
      </c>
      <c r="C766" s="19" t="s">
        <v>859</v>
      </c>
      <c r="D766" s="19" t="s">
        <v>418</v>
      </c>
      <c r="E766" s="19" t="s">
        <v>111</v>
      </c>
      <c r="F766" s="20" t="s">
        <v>867</v>
      </c>
      <c r="G766" s="21">
        <v>25000</v>
      </c>
      <c r="H766" s="19">
        <v>0</v>
      </c>
      <c r="I766" s="22">
        <v>25</v>
      </c>
      <c r="J766" s="49">
        <v>717.5</v>
      </c>
      <c r="K766" s="43">
        <f t="shared" si="121"/>
        <v>1774.9999999999998</v>
      </c>
      <c r="L766" s="32">
        <f t="shared" si="117"/>
        <v>275</v>
      </c>
      <c r="M766" s="48">
        <v>760</v>
      </c>
      <c r="N766" s="22">
        <f t="shared" si="118"/>
        <v>1772.5000000000002</v>
      </c>
      <c r="O766" s="22"/>
      <c r="P766" s="22">
        <f t="shared" si="120"/>
        <v>1477.5</v>
      </c>
      <c r="Q766" s="22">
        <f t="shared" si="114"/>
        <v>1502.5</v>
      </c>
      <c r="R766" s="22">
        <f t="shared" si="115"/>
        <v>3822.5</v>
      </c>
      <c r="S766" s="22">
        <v>21954.33</v>
      </c>
      <c r="T766" s="33" t="s">
        <v>41</v>
      </c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</row>
    <row r="767" spans="1:563" s="9" customFormat="1" x14ac:dyDescent="0.25">
      <c r="A767" s="38">
        <v>761</v>
      </c>
      <c r="B767" s="19" t="s">
        <v>985</v>
      </c>
      <c r="C767" s="19" t="s">
        <v>860</v>
      </c>
      <c r="D767" s="19" t="s">
        <v>418</v>
      </c>
      <c r="E767" s="19" t="s">
        <v>170</v>
      </c>
      <c r="F767" s="20" t="s">
        <v>863</v>
      </c>
      <c r="G767" s="21">
        <v>25000</v>
      </c>
      <c r="H767" s="19">
        <v>0</v>
      </c>
      <c r="I767" s="22">
        <v>25</v>
      </c>
      <c r="J767" s="49">
        <v>717.5</v>
      </c>
      <c r="K767" s="43">
        <f t="shared" si="121"/>
        <v>1774.9999999999998</v>
      </c>
      <c r="L767" s="32">
        <f t="shared" si="117"/>
        <v>275</v>
      </c>
      <c r="M767" s="48">
        <v>760</v>
      </c>
      <c r="N767" s="22">
        <f t="shared" si="118"/>
        <v>1772.5000000000002</v>
      </c>
      <c r="O767" s="22"/>
      <c r="P767" s="22">
        <f t="shared" si="120"/>
        <v>1477.5</v>
      </c>
      <c r="Q767" s="22">
        <f t="shared" si="114"/>
        <v>1502.5</v>
      </c>
      <c r="R767" s="22">
        <f t="shared" si="115"/>
        <v>3822.5</v>
      </c>
      <c r="S767" s="22">
        <f t="shared" ref="S767:S799" si="122">+G767-Q767</f>
        <v>23497.5</v>
      </c>
      <c r="T767" s="33" t="s">
        <v>41</v>
      </c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</row>
    <row r="768" spans="1:563" s="9" customFormat="1" x14ac:dyDescent="0.25">
      <c r="A768" s="38">
        <v>762</v>
      </c>
      <c r="B768" s="19" t="s">
        <v>1071</v>
      </c>
      <c r="C768" s="19" t="s">
        <v>860</v>
      </c>
      <c r="D768" s="19" t="s">
        <v>418</v>
      </c>
      <c r="E768" s="19" t="s">
        <v>790</v>
      </c>
      <c r="F768" s="20" t="s">
        <v>868</v>
      </c>
      <c r="G768" s="29">
        <v>85000</v>
      </c>
      <c r="H768" s="21">
        <v>8576.99</v>
      </c>
      <c r="I768" s="22">
        <v>25</v>
      </c>
      <c r="J768" s="49">
        <v>2439.5</v>
      </c>
      <c r="K768" s="46">
        <f t="shared" si="121"/>
        <v>6034.9999999999991</v>
      </c>
      <c r="L768" s="32">
        <v>851.51</v>
      </c>
      <c r="M768" s="48">
        <v>2584</v>
      </c>
      <c r="N768" s="31">
        <f t="shared" si="118"/>
        <v>6026.5</v>
      </c>
      <c r="O768" s="22"/>
      <c r="P768" s="22">
        <f t="shared" si="120"/>
        <v>5023.5</v>
      </c>
      <c r="Q768" s="22">
        <f t="shared" si="114"/>
        <v>13625.49</v>
      </c>
      <c r="R768" s="22">
        <f t="shared" si="115"/>
        <v>12913.009999999998</v>
      </c>
      <c r="S768" s="22">
        <f t="shared" si="122"/>
        <v>71374.509999999995</v>
      </c>
      <c r="T768" s="33" t="s">
        <v>41</v>
      </c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</row>
    <row r="769" spans="1:563" s="9" customFormat="1" x14ac:dyDescent="0.25">
      <c r="A769" s="38">
        <v>763</v>
      </c>
      <c r="B769" s="19" t="s">
        <v>934</v>
      </c>
      <c r="C769" s="19" t="s">
        <v>859</v>
      </c>
      <c r="D769" s="19" t="s">
        <v>423</v>
      </c>
      <c r="E769" s="19" t="s">
        <v>790</v>
      </c>
      <c r="F769" s="20" t="s">
        <v>868</v>
      </c>
      <c r="G769" s="29">
        <v>85000</v>
      </c>
      <c r="H769" s="29">
        <v>8148.13</v>
      </c>
      <c r="I769" s="22">
        <v>25</v>
      </c>
      <c r="J769" s="50">
        <v>2439.5</v>
      </c>
      <c r="K769" s="46">
        <f t="shared" si="121"/>
        <v>6034.9999999999991</v>
      </c>
      <c r="L769" s="32">
        <v>851.51</v>
      </c>
      <c r="M769" s="58">
        <v>2584</v>
      </c>
      <c r="N769" s="31">
        <f t="shared" si="118"/>
        <v>6026.5</v>
      </c>
      <c r="O769" s="31"/>
      <c r="P769" s="31">
        <f t="shared" si="120"/>
        <v>5023.5</v>
      </c>
      <c r="Q769" s="22">
        <f t="shared" si="114"/>
        <v>13196.630000000001</v>
      </c>
      <c r="R769" s="22">
        <f t="shared" si="115"/>
        <v>12913.009999999998</v>
      </c>
      <c r="S769" s="31">
        <f t="shared" si="122"/>
        <v>71803.37</v>
      </c>
      <c r="T769" s="33" t="s">
        <v>41</v>
      </c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</row>
    <row r="770" spans="1:563" s="9" customFormat="1" x14ac:dyDescent="0.25">
      <c r="A770" s="38">
        <v>764</v>
      </c>
      <c r="B770" s="19" t="s">
        <v>427</v>
      </c>
      <c r="C770" s="19" t="s">
        <v>860</v>
      </c>
      <c r="D770" s="19" t="s">
        <v>423</v>
      </c>
      <c r="E770" s="19" t="s">
        <v>135</v>
      </c>
      <c r="F770" s="20" t="s">
        <v>868</v>
      </c>
      <c r="G770" s="21">
        <v>70000</v>
      </c>
      <c r="H770" s="21">
        <v>5368.48</v>
      </c>
      <c r="I770" s="22">
        <v>25</v>
      </c>
      <c r="J770" s="49">
        <v>2009</v>
      </c>
      <c r="K770" s="43">
        <f t="shared" si="121"/>
        <v>4970</v>
      </c>
      <c r="L770" s="32">
        <f t="shared" si="117"/>
        <v>770.00000000000011</v>
      </c>
      <c r="M770" s="48">
        <v>2128</v>
      </c>
      <c r="N770" s="22">
        <f t="shared" si="118"/>
        <v>4963</v>
      </c>
      <c r="O770" s="22"/>
      <c r="P770" s="22">
        <f t="shared" si="120"/>
        <v>4137</v>
      </c>
      <c r="Q770" s="22">
        <f t="shared" si="114"/>
        <v>9530.48</v>
      </c>
      <c r="R770" s="22">
        <f t="shared" si="115"/>
        <v>10703</v>
      </c>
      <c r="S770" s="22">
        <f t="shared" si="122"/>
        <v>60469.520000000004</v>
      </c>
      <c r="T770" s="33" t="s">
        <v>41</v>
      </c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</row>
    <row r="771" spans="1:563" s="9" customFormat="1" x14ac:dyDescent="0.25">
      <c r="A771" s="38">
        <v>765</v>
      </c>
      <c r="B771" s="19" t="s">
        <v>426</v>
      </c>
      <c r="C771" s="19" t="s">
        <v>860</v>
      </c>
      <c r="D771" s="19" t="s">
        <v>423</v>
      </c>
      <c r="E771" s="19" t="s">
        <v>99</v>
      </c>
      <c r="F771" s="20" t="s">
        <v>868</v>
      </c>
      <c r="G771" s="21">
        <v>25000</v>
      </c>
      <c r="H771" s="19">
        <v>0</v>
      </c>
      <c r="I771" s="22">
        <v>25</v>
      </c>
      <c r="J771" s="49">
        <v>717.5</v>
      </c>
      <c r="K771" s="43">
        <f t="shared" si="121"/>
        <v>1774.9999999999998</v>
      </c>
      <c r="L771" s="32">
        <f t="shared" si="117"/>
        <v>275</v>
      </c>
      <c r="M771" s="48">
        <v>760</v>
      </c>
      <c r="N771" s="22">
        <f t="shared" si="118"/>
        <v>1772.5000000000002</v>
      </c>
      <c r="O771" s="22"/>
      <c r="P771" s="22">
        <f t="shared" si="120"/>
        <v>1477.5</v>
      </c>
      <c r="Q771" s="22">
        <f t="shared" si="114"/>
        <v>1502.5</v>
      </c>
      <c r="R771" s="22">
        <f t="shared" si="115"/>
        <v>3822.5</v>
      </c>
      <c r="S771" s="22">
        <f t="shared" si="122"/>
        <v>23497.5</v>
      </c>
      <c r="T771" s="33" t="s">
        <v>41</v>
      </c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</row>
    <row r="772" spans="1:563" s="9" customFormat="1" x14ac:dyDescent="0.25">
      <c r="A772" s="38">
        <v>766</v>
      </c>
      <c r="B772" s="19" t="s">
        <v>1060</v>
      </c>
      <c r="C772" s="19" t="s">
        <v>859</v>
      </c>
      <c r="D772" s="19" t="s">
        <v>423</v>
      </c>
      <c r="E772" s="19" t="s">
        <v>171</v>
      </c>
      <c r="F772" s="20" t="s">
        <v>863</v>
      </c>
      <c r="G772" s="21">
        <v>16000</v>
      </c>
      <c r="H772" s="19">
        <v>0</v>
      </c>
      <c r="I772" s="22">
        <v>25</v>
      </c>
      <c r="J772" s="49">
        <v>459.2</v>
      </c>
      <c r="K772" s="43">
        <f t="shared" si="121"/>
        <v>1136</v>
      </c>
      <c r="L772" s="32">
        <f t="shared" si="117"/>
        <v>176.00000000000003</v>
      </c>
      <c r="M772" s="48">
        <v>486.4</v>
      </c>
      <c r="N772" s="22">
        <f t="shared" si="118"/>
        <v>1134.4000000000001</v>
      </c>
      <c r="O772" s="22"/>
      <c r="P772" s="22">
        <f t="shared" si="120"/>
        <v>945.59999999999991</v>
      </c>
      <c r="Q772" s="22">
        <f t="shared" si="114"/>
        <v>970.59999999999991</v>
      </c>
      <c r="R772" s="22">
        <f t="shared" si="115"/>
        <v>2446.4</v>
      </c>
      <c r="S772" s="22">
        <f t="shared" si="122"/>
        <v>15029.4</v>
      </c>
      <c r="T772" s="33" t="s">
        <v>41</v>
      </c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</row>
    <row r="773" spans="1:563" s="9" customFormat="1" x14ac:dyDescent="0.25">
      <c r="A773" s="38">
        <v>767</v>
      </c>
      <c r="B773" s="19" t="s">
        <v>1008</v>
      </c>
      <c r="C773" s="19" t="s">
        <v>860</v>
      </c>
      <c r="D773" s="19" t="s">
        <v>423</v>
      </c>
      <c r="E773" s="19" t="s">
        <v>64</v>
      </c>
      <c r="F773" s="20" t="s">
        <v>867</v>
      </c>
      <c r="G773" s="21">
        <v>25000</v>
      </c>
      <c r="H773" s="19">
        <v>0</v>
      </c>
      <c r="I773" s="22">
        <v>25</v>
      </c>
      <c r="J773" s="49">
        <v>717.5</v>
      </c>
      <c r="K773" s="43">
        <f t="shared" si="121"/>
        <v>1774.9999999999998</v>
      </c>
      <c r="L773" s="32">
        <f t="shared" si="117"/>
        <v>275</v>
      </c>
      <c r="M773" s="48">
        <v>760</v>
      </c>
      <c r="N773" s="22">
        <f t="shared" si="118"/>
        <v>1772.5000000000002</v>
      </c>
      <c r="O773" s="22"/>
      <c r="P773" s="22">
        <f t="shared" si="120"/>
        <v>1477.5</v>
      </c>
      <c r="Q773" s="22">
        <f t="shared" si="114"/>
        <v>1502.5</v>
      </c>
      <c r="R773" s="22">
        <f t="shared" si="115"/>
        <v>3822.5</v>
      </c>
      <c r="S773" s="22">
        <f t="shared" si="122"/>
        <v>23497.5</v>
      </c>
      <c r="T773" s="33" t="s">
        <v>41</v>
      </c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</row>
    <row r="774" spans="1:563" s="9" customFormat="1" x14ac:dyDescent="0.25">
      <c r="A774" s="38">
        <v>768</v>
      </c>
      <c r="B774" s="19" t="s">
        <v>428</v>
      </c>
      <c r="C774" s="19" t="s">
        <v>859</v>
      </c>
      <c r="D774" s="19" t="s">
        <v>423</v>
      </c>
      <c r="E774" s="19" t="s">
        <v>171</v>
      </c>
      <c r="F774" s="20" t="s">
        <v>863</v>
      </c>
      <c r="G774" s="21">
        <v>16000</v>
      </c>
      <c r="H774" s="19">
        <v>0</v>
      </c>
      <c r="I774" s="22">
        <v>25</v>
      </c>
      <c r="J774" s="49">
        <v>459.2</v>
      </c>
      <c r="K774" s="43">
        <f t="shared" si="121"/>
        <v>1136</v>
      </c>
      <c r="L774" s="32">
        <f t="shared" si="117"/>
        <v>176.00000000000003</v>
      </c>
      <c r="M774" s="48">
        <v>486.4</v>
      </c>
      <c r="N774" s="22">
        <f t="shared" si="118"/>
        <v>1134.4000000000001</v>
      </c>
      <c r="O774" s="22"/>
      <c r="P774" s="22">
        <f t="shared" si="120"/>
        <v>945.59999999999991</v>
      </c>
      <c r="Q774" s="22">
        <f t="shared" si="114"/>
        <v>970.59999999999991</v>
      </c>
      <c r="R774" s="22">
        <f t="shared" si="115"/>
        <v>2446.4</v>
      </c>
      <c r="S774" s="22">
        <f t="shared" si="122"/>
        <v>15029.4</v>
      </c>
      <c r="T774" s="33" t="s">
        <v>41</v>
      </c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</row>
    <row r="775" spans="1:563" s="9" customFormat="1" x14ac:dyDescent="0.25">
      <c r="A775" s="38">
        <v>769</v>
      </c>
      <c r="B775" s="19" t="s">
        <v>962</v>
      </c>
      <c r="C775" s="19" t="s">
        <v>859</v>
      </c>
      <c r="D775" s="19" t="s">
        <v>430</v>
      </c>
      <c r="E775" s="19" t="s">
        <v>171</v>
      </c>
      <c r="F775" s="20" t="s">
        <v>863</v>
      </c>
      <c r="G775" s="21">
        <v>16000</v>
      </c>
      <c r="H775" s="19">
        <v>0</v>
      </c>
      <c r="I775" s="22">
        <v>25</v>
      </c>
      <c r="J775" s="49">
        <v>459.2</v>
      </c>
      <c r="K775" s="43">
        <f t="shared" si="121"/>
        <v>1136</v>
      </c>
      <c r="L775" s="32">
        <f t="shared" si="117"/>
        <v>176.00000000000003</v>
      </c>
      <c r="M775" s="48">
        <v>486.4</v>
      </c>
      <c r="N775" s="22">
        <f t="shared" si="118"/>
        <v>1134.4000000000001</v>
      </c>
      <c r="O775" s="22"/>
      <c r="P775" s="22">
        <f t="shared" si="120"/>
        <v>945.59999999999991</v>
      </c>
      <c r="Q775" s="22">
        <f t="shared" ref="Q775:Q838" si="123">+H775+I775+J775+M775+O775</f>
        <v>970.59999999999991</v>
      </c>
      <c r="R775" s="22">
        <f t="shared" ref="R775:R838" si="124">+K775+L775+N775</f>
        <v>2446.4</v>
      </c>
      <c r="S775" s="22">
        <f t="shared" si="122"/>
        <v>15029.4</v>
      </c>
      <c r="T775" s="33" t="s">
        <v>41</v>
      </c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</row>
    <row r="776" spans="1:563" s="9" customFormat="1" x14ac:dyDescent="0.25">
      <c r="A776" s="38">
        <v>770</v>
      </c>
      <c r="B776" s="19" t="s">
        <v>830</v>
      </c>
      <c r="C776" s="19" t="s">
        <v>859</v>
      </c>
      <c r="D776" s="19" t="s">
        <v>430</v>
      </c>
      <c r="E776" s="19" t="s">
        <v>99</v>
      </c>
      <c r="F776" s="20" t="s">
        <v>867</v>
      </c>
      <c r="G776" s="29">
        <v>25000</v>
      </c>
      <c r="H776" s="19">
        <v>0</v>
      </c>
      <c r="I776" s="22">
        <v>25</v>
      </c>
      <c r="J776" s="50">
        <v>717.5</v>
      </c>
      <c r="K776" s="46">
        <f t="shared" si="121"/>
        <v>1774.9999999999998</v>
      </c>
      <c r="L776" s="32">
        <f t="shared" si="117"/>
        <v>275</v>
      </c>
      <c r="M776" s="58">
        <v>760</v>
      </c>
      <c r="N776" s="31">
        <f t="shared" si="118"/>
        <v>1772.5000000000002</v>
      </c>
      <c r="O776" s="31"/>
      <c r="P776" s="31">
        <f t="shared" si="120"/>
        <v>1477.5</v>
      </c>
      <c r="Q776" s="22">
        <f t="shared" si="123"/>
        <v>1502.5</v>
      </c>
      <c r="R776" s="22">
        <f t="shared" si="124"/>
        <v>3822.5</v>
      </c>
      <c r="S776" s="31">
        <f t="shared" si="122"/>
        <v>23497.5</v>
      </c>
      <c r="T776" s="33" t="s">
        <v>41</v>
      </c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</row>
    <row r="777" spans="1:563" s="9" customFormat="1" x14ac:dyDescent="0.25">
      <c r="A777" s="38">
        <v>771</v>
      </c>
      <c r="B777" s="19" t="s">
        <v>431</v>
      </c>
      <c r="C777" s="19" t="s">
        <v>860</v>
      </c>
      <c r="D777" s="19" t="s">
        <v>430</v>
      </c>
      <c r="E777" s="19" t="s">
        <v>64</v>
      </c>
      <c r="F777" s="20" t="s">
        <v>867</v>
      </c>
      <c r="G777" s="29">
        <v>25000</v>
      </c>
      <c r="H777" s="19">
        <v>0</v>
      </c>
      <c r="I777" s="22">
        <v>25</v>
      </c>
      <c r="J777" s="50">
        <v>717.5</v>
      </c>
      <c r="K777" s="46">
        <f t="shared" si="121"/>
        <v>1774.9999999999998</v>
      </c>
      <c r="L777" s="32">
        <f t="shared" si="117"/>
        <v>275</v>
      </c>
      <c r="M777" s="58">
        <v>760</v>
      </c>
      <c r="N777" s="31">
        <f t="shared" si="118"/>
        <v>1772.5000000000002</v>
      </c>
      <c r="O777" s="31"/>
      <c r="P777" s="31">
        <f t="shared" si="120"/>
        <v>1477.5</v>
      </c>
      <c r="Q777" s="22">
        <f t="shared" si="123"/>
        <v>1502.5</v>
      </c>
      <c r="R777" s="22">
        <f t="shared" si="124"/>
        <v>3822.5</v>
      </c>
      <c r="S777" s="31">
        <f t="shared" si="122"/>
        <v>23497.5</v>
      </c>
      <c r="T777" s="33" t="s">
        <v>41</v>
      </c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</row>
    <row r="778" spans="1:563" s="9" customFormat="1" x14ac:dyDescent="0.25">
      <c r="A778" s="38">
        <v>772</v>
      </c>
      <c r="B778" s="19" t="s">
        <v>451</v>
      </c>
      <c r="C778" s="19" t="s">
        <v>859</v>
      </c>
      <c r="D778" s="19" t="s">
        <v>430</v>
      </c>
      <c r="E778" s="19" t="s">
        <v>135</v>
      </c>
      <c r="F778" s="20" t="s">
        <v>868</v>
      </c>
      <c r="G778" s="21">
        <v>70000</v>
      </c>
      <c r="H778" s="21">
        <v>5368.48</v>
      </c>
      <c r="I778" s="22">
        <v>25</v>
      </c>
      <c r="J778" s="49">
        <v>2009</v>
      </c>
      <c r="K778" s="43">
        <f t="shared" si="121"/>
        <v>4970</v>
      </c>
      <c r="L778" s="32">
        <f t="shared" si="117"/>
        <v>770.00000000000011</v>
      </c>
      <c r="M778" s="48">
        <v>2128</v>
      </c>
      <c r="N778" s="22">
        <f t="shared" si="118"/>
        <v>4963</v>
      </c>
      <c r="O778" s="22"/>
      <c r="P778" s="22">
        <f t="shared" si="120"/>
        <v>4137</v>
      </c>
      <c r="Q778" s="22">
        <f t="shared" si="123"/>
        <v>9530.48</v>
      </c>
      <c r="R778" s="22">
        <f t="shared" si="124"/>
        <v>10703</v>
      </c>
      <c r="S778" s="22">
        <f t="shared" si="122"/>
        <v>60469.520000000004</v>
      </c>
      <c r="T778" s="33" t="s">
        <v>41</v>
      </c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</row>
    <row r="779" spans="1:563" s="9" customFormat="1" x14ac:dyDescent="0.25">
      <c r="A779" s="38">
        <v>773</v>
      </c>
      <c r="B779" s="19" t="s">
        <v>829</v>
      </c>
      <c r="C779" s="19" t="s">
        <v>860</v>
      </c>
      <c r="D779" s="19" t="s">
        <v>430</v>
      </c>
      <c r="E779" s="19" t="s">
        <v>60</v>
      </c>
      <c r="F779" s="20" t="s">
        <v>863</v>
      </c>
      <c r="G779" s="29">
        <v>18000</v>
      </c>
      <c r="H779" s="29">
        <v>0</v>
      </c>
      <c r="I779" s="22">
        <v>25</v>
      </c>
      <c r="J779" s="50">
        <v>516.6</v>
      </c>
      <c r="K779" s="46">
        <f t="shared" si="121"/>
        <v>1277.9999999999998</v>
      </c>
      <c r="L779" s="32">
        <f t="shared" si="117"/>
        <v>198.00000000000003</v>
      </c>
      <c r="M779" s="58">
        <v>547.20000000000005</v>
      </c>
      <c r="N779" s="31">
        <f t="shared" si="118"/>
        <v>1276.2</v>
      </c>
      <c r="O779" s="31"/>
      <c r="P779" s="31">
        <f t="shared" si="120"/>
        <v>1063.8000000000002</v>
      </c>
      <c r="Q779" s="22">
        <f t="shared" si="123"/>
        <v>1088.8000000000002</v>
      </c>
      <c r="R779" s="22">
        <f t="shared" si="124"/>
        <v>2752.2</v>
      </c>
      <c r="S779" s="31">
        <f t="shared" si="122"/>
        <v>16911.2</v>
      </c>
      <c r="T779" s="33" t="s">
        <v>41</v>
      </c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</row>
    <row r="780" spans="1:563" s="9" customFormat="1" x14ac:dyDescent="0.25">
      <c r="A780" s="38">
        <v>774</v>
      </c>
      <c r="B780" s="19" t="s">
        <v>424</v>
      </c>
      <c r="C780" s="19" t="s">
        <v>859</v>
      </c>
      <c r="D780" s="19" t="s">
        <v>456</v>
      </c>
      <c r="E780" s="19" t="s">
        <v>790</v>
      </c>
      <c r="F780" s="20" t="s">
        <v>868</v>
      </c>
      <c r="G780" s="21">
        <v>85000</v>
      </c>
      <c r="H780" s="21">
        <v>8576.99</v>
      </c>
      <c r="I780" s="22">
        <v>25</v>
      </c>
      <c r="J780" s="49">
        <v>2439.5</v>
      </c>
      <c r="K780" s="43">
        <f t="shared" si="121"/>
        <v>6034.9999999999991</v>
      </c>
      <c r="L780" s="32">
        <v>851.51</v>
      </c>
      <c r="M780" s="48">
        <v>2584</v>
      </c>
      <c r="N780" s="22">
        <f t="shared" si="118"/>
        <v>6026.5</v>
      </c>
      <c r="O780" s="22"/>
      <c r="P780" s="22">
        <f t="shared" si="120"/>
        <v>5023.5</v>
      </c>
      <c r="Q780" s="22">
        <f t="shared" si="123"/>
        <v>13625.49</v>
      </c>
      <c r="R780" s="22">
        <f t="shared" si="124"/>
        <v>12913.009999999998</v>
      </c>
      <c r="S780" s="22">
        <f t="shared" si="122"/>
        <v>71374.509999999995</v>
      </c>
      <c r="T780" s="33" t="s">
        <v>41</v>
      </c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</row>
    <row r="781" spans="1:563" s="9" customFormat="1" x14ac:dyDescent="0.25">
      <c r="A781" s="38">
        <v>775</v>
      </c>
      <c r="B781" s="19" t="s">
        <v>461</v>
      </c>
      <c r="C781" s="19" t="s">
        <v>860</v>
      </c>
      <c r="D781" s="19" t="s">
        <v>456</v>
      </c>
      <c r="E781" s="19" t="s">
        <v>135</v>
      </c>
      <c r="F781" s="20" t="s">
        <v>868</v>
      </c>
      <c r="G781" s="21">
        <v>70000</v>
      </c>
      <c r="H781" s="21">
        <v>5368.48</v>
      </c>
      <c r="I781" s="22">
        <v>25</v>
      </c>
      <c r="J781" s="49">
        <v>2009</v>
      </c>
      <c r="K781" s="43">
        <f t="shared" si="121"/>
        <v>4970</v>
      </c>
      <c r="L781" s="32">
        <f t="shared" si="117"/>
        <v>770.00000000000011</v>
      </c>
      <c r="M781" s="48">
        <v>2128</v>
      </c>
      <c r="N781" s="22">
        <f t="shared" si="118"/>
        <v>4963</v>
      </c>
      <c r="O781" s="22"/>
      <c r="P781" s="22">
        <f t="shared" si="120"/>
        <v>4137</v>
      </c>
      <c r="Q781" s="22">
        <f t="shared" si="123"/>
        <v>9530.48</v>
      </c>
      <c r="R781" s="22">
        <f t="shared" si="124"/>
        <v>10703</v>
      </c>
      <c r="S781" s="22">
        <f t="shared" si="122"/>
        <v>60469.520000000004</v>
      </c>
      <c r="T781" s="33" t="s">
        <v>41</v>
      </c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</row>
    <row r="782" spans="1:563" s="9" customFormat="1" x14ac:dyDescent="0.25">
      <c r="A782" s="38">
        <v>776</v>
      </c>
      <c r="B782" s="19" t="s">
        <v>1022</v>
      </c>
      <c r="C782" s="19" t="s">
        <v>860</v>
      </c>
      <c r="D782" s="19" t="s">
        <v>456</v>
      </c>
      <c r="E782" s="19" t="s">
        <v>135</v>
      </c>
      <c r="F782" s="20" t="s">
        <v>868</v>
      </c>
      <c r="G782" s="21">
        <v>70000</v>
      </c>
      <c r="H782" s="21">
        <v>5025.38</v>
      </c>
      <c r="I782" s="22">
        <v>25</v>
      </c>
      <c r="J782" s="49">
        <v>2009</v>
      </c>
      <c r="K782" s="43">
        <f t="shared" si="121"/>
        <v>4970</v>
      </c>
      <c r="L782" s="32">
        <f t="shared" si="117"/>
        <v>770.00000000000011</v>
      </c>
      <c r="M782" s="48">
        <v>2128</v>
      </c>
      <c r="N782" s="22">
        <f t="shared" si="118"/>
        <v>4963</v>
      </c>
      <c r="O782" s="22"/>
      <c r="P782" s="22">
        <f t="shared" si="120"/>
        <v>4137</v>
      </c>
      <c r="Q782" s="22">
        <f t="shared" si="123"/>
        <v>9187.380000000001</v>
      </c>
      <c r="R782" s="22">
        <f t="shared" si="124"/>
        <v>10703</v>
      </c>
      <c r="S782" s="22">
        <f t="shared" si="122"/>
        <v>60812.619999999995</v>
      </c>
      <c r="T782" s="33" t="s">
        <v>41</v>
      </c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</row>
    <row r="783" spans="1:563" s="9" customFormat="1" x14ac:dyDescent="0.25">
      <c r="A783" s="38">
        <v>777</v>
      </c>
      <c r="B783" s="19" t="s">
        <v>876</v>
      </c>
      <c r="C783" s="19" t="s">
        <v>860</v>
      </c>
      <c r="D783" s="19" t="s">
        <v>456</v>
      </c>
      <c r="E783" s="19" t="s">
        <v>60</v>
      </c>
      <c r="F783" s="20" t="s">
        <v>863</v>
      </c>
      <c r="G783" s="21">
        <v>23000</v>
      </c>
      <c r="H783" s="19">
        <v>0</v>
      </c>
      <c r="I783" s="22">
        <v>25</v>
      </c>
      <c r="J783" s="49">
        <v>660.1</v>
      </c>
      <c r="K783" s="43">
        <f t="shared" si="121"/>
        <v>1632.9999999999998</v>
      </c>
      <c r="L783" s="32">
        <f t="shared" si="117"/>
        <v>253.00000000000003</v>
      </c>
      <c r="M783" s="48">
        <v>699.2</v>
      </c>
      <c r="N783" s="22">
        <f t="shared" si="118"/>
        <v>1630.7</v>
      </c>
      <c r="O783" s="22"/>
      <c r="P783" s="22">
        <f t="shared" si="120"/>
        <v>1359.3000000000002</v>
      </c>
      <c r="Q783" s="22">
        <f t="shared" si="123"/>
        <v>1384.3000000000002</v>
      </c>
      <c r="R783" s="22">
        <f t="shared" si="124"/>
        <v>3516.7</v>
      </c>
      <c r="S783" s="22">
        <f t="shared" si="122"/>
        <v>21615.7</v>
      </c>
      <c r="T783" s="33" t="s">
        <v>41</v>
      </c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</row>
    <row r="784" spans="1:563" s="9" customFormat="1" x14ac:dyDescent="0.25">
      <c r="A784" s="38">
        <v>778</v>
      </c>
      <c r="B784" s="19" t="s">
        <v>460</v>
      </c>
      <c r="C784" s="19" t="s">
        <v>860</v>
      </c>
      <c r="D784" s="19" t="s">
        <v>456</v>
      </c>
      <c r="E784" s="19" t="s">
        <v>155</v>
      </c>
      <c r="F784" s="20" t="s">
        <v>868</v>
      </c>
      <c r="G784" s="21">
        <v>45000</v>
      </c>
      <c r="H784" s="42">
        <v>1148.33</v>
      </c>
      <c r="I784" s="22">
        <v>25</v>
      </c>
      <c r="J784" s="49">
        <v>1291.5</v>
      </c>
      <c r="K784" s="43">
        <f t="shared" si="121"/>
        <v>3194.9999999999995</v>
      </c>
      <c r="L784" s="32">
        <f t="shared" si="117"/>
        <v>495.00000000000006</v>
      </c>
      <c r="M784" s="48">
        <v>1368</v>
      </c>
      <c r="N784" s="22">
        <f t="shared" si="118"/>
        <v>3190.5</v>
      </c>
      <c r="O784" s="22"/>
      <c r="P784" s="22">
        <f t="shared" si="120"/>
        <v>2659.5</v>
      </c>
      <c r="Q784" s="22">
        <f t="shared" si="123"/>
        <v>3832.83</v>
      </c>
      <c r="R784" s="22">
        <f t="shared" si="124"/>
        <v>6880.5</v>
      </c>
      <c r="S784" s="22">
        <f t="shared" si="122"/>
        <v>41167.17</v>
      </c>
      <c r="T784" s="33" t="s">
        <v>41</v>
      </c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</row>
    <row r="785" spans="1:563" s="9" customFormat="1" x14ac:dyDescent="0.25">
      <c r="A785" s="38">
        <v>779</v>
      </c>
      <c r="B785" s="19" t="s">
        <v>832</v>
      </c>
      <c r="C785" s="19" t="s">
        <v>860</v>
      </c>
      <c r="D785" s="19" t="s">
        <v>456</v>
      </c>
      <c r="E785" s="19" t="s">
        <v>170</v>
      </c>
      <c r="F785" s="20" t="s">
        <v>867</v>
      </c>
      <c r="G785" s="21">
        <v>25000</v>
      </c>
      <c r="H785" s="19">
        <v>0</v>
      </c>
      <c r="I785" s="22">
        <v>25</v>
      </c>
      <c r="J785" s="49">
        <v>717.5</v>
      </c>
      <c r="K785" s="43">
        <f t="shared" si="121"/>
        <v>1774.9999999999998</v>
      </c>
      <c r="L785" s="32">
        <f t="shared" si="117"/>
        <v>275</v>
      </c>
      <c r="M785" s="48">
        <v>760</v>
      </c>
      <c r="N785" s="22">
        <f t="shared" si="118"/>
        <v>1772.5000000000002</v>
      </c>
      <c r="O785" s="22"/>
      <c r="P785" s="22">
        <f t="shared" si="120"/>
        <v>1477.5</v>
      </c>
      <c r="Q785" s="22">
        <f t="shared" si="123"/>
        <v>1502.5</v>
      </c>
      <c r="R785" s="22">
        <f t="shared" si="124"/>
        <v>3822.5</v>
      </c>
      <c r="S785" s="22">
        <f t="shared" si="122"/>
        <v>23497.5</v>
      </c>
      <c r="T785" s="33" t="s">
        <v>41</v>
      </c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</row>
    <row r="786" spans="1:563" s="9" customFormat="1" x14ac:dyDescent="0.25">
      <c r="A786" s="38">
        <v>780</v>
      </c>
      <c r="B786" s="19" t="s">
        <v>877</v>
      </c>
      <c r="C786" s="19" t="s">
        <v>859</v>
      </c>
      <c r="D786" s="19" t="s">
        <v>456</v>
      </c>
      <c r="E786" s="19" t="s">
        <v>171</v>
      </c>
      <c r="F786" s="20" t="s">
        <v>863</v>
      </c>
      <c r="G786" s="21">
        <v>16000</v>
      </c>
      <c r="H786" s="19">
        <v>0</v>
      </c>
      <c r="I786" s="22">
        <v>25</v>
      </c>
      <c r="J786" s="49">
        <v>459.2</v>
      </c>
      <c r="K786" s="43">
        <f t="shared" si="121"/>
        <v>1136</v>
      </c>
      <c r="L786" s="32">
        <f t="shared" si="117"/>
        <v>176.00000000000003</v>
      </c>
      <c r="M786" s="48">
        <v>486.4</v>
      </c>
      <c r="N786" s="22">
        <f t="shared" si="118"/>
        <v>1134.4000000000001</v>
      </c>
      <c r="O786" s="22"/>
      <c r="P786" s="22">
        <f t="shared" si="120"/>
        <v>945.59999999999991</v>
      </c>
      <c r="Q786" s="22">
        <f t="shared" si="123"/>
        <v>970.59999999999991</v>
      </c>
      <c r="R786" s="22">
        <f t="shared" si="124"/>
        <v>2446.4</v>
      </c>
      <c r="S786" s="22">
        <f t="shared" si="122"/>
        <v>15029.4</v>
      </c>
      <c r="T786" s="33" t="s">
        <v>41</v>
      </c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</row>
    <row r="787" spans="1:563" s="9" customFormat="1" x14ac:dyDescent="0.25">
      <c r="A787" s="38">
        <v>781</v>
      </c>
      <c r="B787" s="19" t="s">
        <v>947</v>
      </c>
      <c r="C787" s="19" t="s">
        <v>859</v>
      </c>
      <c r="D787" s="19" t="s">
        <v>456</v>
      </c>
      <c r="E787" s="19" t="s">
        <v>873</v>
      </c>
      <c r="F787" s="20" t="s">
        <v>867</v>
      </c>
      <c r="G787" s="21">
        <v>25000</v>
      </c>
      <c r="H787" s="19">
        <v>0</v>
      </c>
      <c r="I787" s="22">
        <v>25</v>
      </c>
      <c r="J787" s="49">
        <v>717.5</v>
      </c>
      <c r="K787" s="43">
        <f t="shared" si="121"/>
        <v>1774.9999999999998</v>
      </c>
      <c r="L787" s="32">
        <f t="shared" si="117"/>
        <v>275</v>
      </c>
      <c r="M787" s="48">
        <v>760</v>
      </c>
      <c r="N787" s="22">
        <f t="shared" si="118"/>
        <v>1772.5000000000002</v>
      </c>
      <c r="O787" s="22"/>
      <c r="P787" s="22">
        <f t="shared" si="120"/>
        <v>1477.5</v>
      </c>
      <c r="Q787" s="22">
        <f t="shared" si="123"/>
        <v>1502.5</v>
      </c>
      <c r="R787" s="22">
        <f t="shared" si="124"/>
        <v>3822.5</v>
      </c>
      <c r="S787" s="22">
        <f t="shared" si="122"/>
        <v>23497.5</v>
      </c>
      <c r="T787" s="33" t="s">
        <v>41</v>
      </c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</row>
    <row r="788" spans="1:563" s="9" customFormat="1" x14ac:dyDescent="0.25">
      <c r="A788" s="38">
        <v>782</v>
      </c>
      <c r="B788" s="19" t="s">
        <v>459</v>
      </c>
      <c r="C788" s="19" t="s">
        <v>859</v>
      </c>
      <c r="D788" s="19" t="s">
        <v>456</v>
      </c>
      <c r="E788" s="19" t="s">
        <v>171</v>
      </c>
      <c r="F788" s="20" t="s">
        <v>868</v>
      </c>
      <c r="G788" s="21">
        <v>16000</v>
      </c>
      <c r="H788" s="19">
        <v>0</v>
      </c>
      <c r="I788" s="22">
        <v>25</v>
      </c>
      <c r="J788" s="49">
        <v>459.2</v>
      </c>
      <c r="K788" s="43">
        <f t="shared" si="121"/>
        <v>1136</v>
      </c>
      <c r="L788" s="32">
        <f t="shared" si="117"/>
        <v>176.00000000000003</v>
      </c>
      <c r="M788" s="48">
        <v>486.4</v>
      </c>
      <c r="N788" s="22">
        <f t="shared" si="118"/>
        <v>1134.4000000000001</v>
      </c>
      <c r="O788" s="22"/>
      <c r="P788" s="22">
        <f t="shared" si="120"/>
        <v>945.59999999999991</v>
      </c>
      <c r="Q788" s="22">
        <f t="shared" si="123"/>
        <v>970.59999999999991</v>
      </c>
      <c r="R788" s="22">
        <f t="shared" si="124"/>
        <v>2446.4</v>
      </c>
      <c r="S788" s="22">
        <f t="shared" si="122"/>
        <v>15029.4</v>
      </c>
      <c r="T788" s="33" t="s">
        <v>41</v>
      </c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</row>
    <row r="789" spans="1:563" s="9" customFormat="1" x14ac:dyDescent="0.25">
      <c r="A789" s="38">
        <v>783</v>
      </c>
      <c r="B789" s="19" t="s">
        <v>419</v>
      </c>
      <c r="C789" s="19" t="s">
        <v>859</v>
      </c>
      <c r="D789" s="19" t="s">
        <v>434</v>
      </c>
      <c r="E789" s="19" t="s">
        <v>790</v>
      </c>
      <c r="F789" s="20" t="s">
        <v>868</v>
      </c>
      <c r="G789" s="21">
        <v>85000</v>
      </c>
      <c r="H789" s="21">
        <v>8576.99</v>
      </c>
      <c r="I789" s="22">
        <v>25</v>
      </c>
      <c r="J789" s="49">
        <v>2439.5</v>
      </c>
      <c r="K789" s="43">
        <f t="shared" si="121"/>
        <v>6034.9999999999991</v>
      </c>
      <c r="L789" s="32">
        <v>851.51</v>
      </c>
      <c r="M789" s="48">
        <v>2584</v>
      </c>
      <c r="N789" s="22">
        <f t="shared" si="118"/>
        <v>6026.5</v>
      </c>
      <c r="O789" s="22"/>
      <c r="P789" s="22">
        <f t="shared" si="120"/>
        <v>5023.5</v>
      </c>
      <c r="Q789" s="22">
        <f t="shared" si="123"/>
        <v>13625.49</v>
      </c>
      <c r="R789" s="22">
        <f t="shared" si="124"/>
        <v>12913.009999999998</v>
      </c>
      <c r="S789" s="22">
        <f t="shared" si="122"/>
        <v>71374.509999999995</v>
      </c>
      <c r="T789" s="33" t="s">
        <v>41</v>
      </c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</row>
    <row r="790" spans="1:563" s="9" customFormat="1" x14ac:dyDescent="0.25">
      <c r="A790" s="38">
        <v>784</v>
      </c>
      <c r="B790" s="19" t="s">
        <v>447</v>
      </c>
      <c r="C790" s="19" t="s">
        <v>860</v>
      </c>
      <c r="D790" s="19" t="s">
        <v>434</v>
      </c>
      <c r="E790" s="19" t="s">
        <v>135</v>
      </c>
      <c r="F790" s="20" t="s">
        <v>868</v>
      </c>
      <c r="G790" s="21">
        <v>70000</v>
      </c>
      <c r="H790" s="21">
        <v>5368.48</v>
      </c>
      <c r="I790" s="22">
        <v>25</v>
      </c>
      <c r="J790" s="49">
        <v>2009</v>
      </c>
      <c r="K790" s="43">
        <f t="shared" si="121"/>
        <v>4970</v>
      </c>
      <c r="L790" s="32">
        <f t="shared" si="117"/>
        <v>770.00000000000011</v>
      </c>
      <c r="M790" s="48">
        <v>2128</v>
      </c>
      <c r="N790" s="22">
        <f t="shared" si="118"/>
        <v>4963</v>
      </c>
      <c r="O790" s="22"/>
      <c r="P790" s="22">
        <f t="shared" si="120"/>
        <v>4137</v>
      </c>
      <c r="Q790" s="22">
        <f t="shared" si="123"/>
        <v>9530.48</v>
      </c>
      <c r="R790" s="22">
        <f t="shared" si="124"/>
        <v>10703</v>
      </c>
      <c r="S790" s="22">
        <f t="shared" si="122"/>
        <v>60469.520000000004</v>
      </c>
      <c r="T790" s="33" t="s">
        <v>41</v>
      </c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</row>
    <row r="791" spans="1:563" s="9" customFormat="1" x14ac:dyDescent="0.25">
      <c r="A791" s="38">
        <v>785</v>
      </c>
      <c r="B791" s="19" t="s">
        <v>454</v>
      </c>
      <c r="C791" s="19" t="s">
        <v>860</v>
      </c>
      <c r="D791" s="19" t="s">
        <v>434</v>
      </c>
      <c r="E791" s="19" t="s">
        <v>135</v>
      </c>
      <c r="F791" s="20" t="s">
        <v>868</v>
      </c>
      <c r="G791" s="21">
        <v>70000</v>
      </c>
      <c r="H791" s="21">
        <v>5368.48</v>
      </c>
      <c r="I791" s="22">
        <v>25</v>
      </c>
      <c r="J791" s="49">
        <v>2009</v>
      </c>
      <c r="K791" s="43">
        <f t="shared" si="121"/>
        <v>4970</v>
      </c>
      <c r="L791" s="32">
        <f t="shared" si="117"/>
        <v>770.00000000000011</v>
      </c>
      <c r="M791" s="48">
        <v>2128</v>
      </c>
      <c r="N791" s="22">
        <f t="shared" si="118"/>
        <v>4963</v>
      </c>
      <c r="O791" s="22"/>
      <c r="P791" s="22">
        <f t="shared" si="120"/>
        <v>4137</v>
      </c>
      <c r="Q791" s="22">
        <f t="shared" si="123"/>
        <v>9530.48</v>
      </c>
      <c r="R791" s="22">
        <f t="shared" si="124"/>
        <v>10703</v>
      </c>
      <c r="S791" s="22">
        <f t="shared" si="122"/>
        <v>60469.520000000004</v>
      </c>
      <c r="T791" s="33" t="s">
        <v>41</v>
      </c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</row>
    <row r="792" spans="1:563" s="9" customFormat="1" x14ac:dyDescent="0.25">
      <c r="A792" s="38">
        <v>786</v>
      </c>
      <c r="B792" s="19" t="s">
        <v>435</v>
      </c>
      <c r="C792" s="19" t="s">
        <v>859</v>
      </c>
      <c r="D792" s="19" t="s">
        <v>434</v>
      </c>
      <c r="E792" s="19" t="s">
        <v>135</v>
      </c>
      <c r="F792" s="20" t="s">
        <v>868</v>
      </c>
      <c r="G792" s="21">
        <v>70000</v>
      </c>
      <c r="H792" s="21">
        <v>5025.38</v>
      </c>
      <c r="I792" s="22">
        <v>25</v>
      </c>
      <c r="J792" s="49">
        <v>2009</v>
      </c>
      <c r="K792" s="43">
        <f t="shared" si="121"/>
        <v>4970</v>
      </c>
      <c r="L792" s="32">
        <f t="shared" si="117"/>
        <v>770.00000000000011</v>
      </c>
      <c r="M792" s="48">
        <v>2128</v>
      </c>
      <c r="N792" s="22">
        <f t="shared" si="118"/>
        <v>4963</v>
      </c>
      <c r="O792" s="22"/>
      <c r="P792" s="22">
        <f t="shared" si="120"/>
        <v>4137</v>
      </c>
      <c r="Q792" s="22">
        <f t="shared" si="123"/>
        <v>9187.380000000001</v>
      </c>
      <c r="R792" s="22">
        <f t="shared" si="124"/>
        <v>10703</v>
      </c>
      <c r="S792" s="22">
        <f t="shared" si="122"/>
        <v>60812.619999999995</v>
      </c>
      <c r="T792" s="33" t="s">
        <v>41</v>
      </c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</row>
    <row r="793" spans="1:563" s="9" customFormat="1" x14ac:dyDescent="0.25">
      <c r="A793" s="38">
        <v>787</v>
      </c>
      <c r="B793" s="19" t="s">
        <v>804</v>
      </c>
      <c r="C793" s="19" t="s">
        <v>859</v>
      </c>
      <c r="D793" s="19" t="s">
        <v>434</v>
      </c>
      <c r="E793" s="19" t="s">
        <v>88</v>
      </c>
      <c r="F793" s="20" t="s">
        <v>867</v>
      </c>
      <c r="G793" s="21">
        <v>50000</v>
      </c>
      <c r="H793" s="21">
        <v>1596.68</v>
      </c>
      <c r="I793" s="22">
        <v>25</v>
      </c>
      <c r="J793" s="49">
        <v>1435</v>
      </c>
      <c r="K793" s="43">
        <f t="shared" si="121"/>
        <v>3549.9999999999995</v>
      </c>
      <c r="L793" s="32">
        <f t="shared" si="117"/>
        <v>550</v>
      </c>
      <c r="M793" s="48">
        <v>1520</v>
      </c>
      <c r="N793" s="22">
        <f t="shared" si="118"/>
        <v>3545.0000000000005</v>
      </c>
      <c r="O793" s="22"/>
      <c r="P793" s="22">
        <f t="shared" si="120"/>
        <v>2955</v>
      </c>
      <c r="Q793" s="22">
        <f t="shared" si="123"/>
        <v>4576.68</v>
      </c>
      <c r="R793" s="22">
        <f t="shared" si="124"/>
        <v>7645</v>
      </c>
      <c r="S793" s="22">
        <f t="shared" si="122"/>
        <v>45423.32</v>
      </c>
      <c r="T793" s="33" t="s">
        <v>41</v>
      </c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</row>
    <row r="794" spans="1:563" s="9" customFormat="1" x14ac:dyDescent="0.25">
      <c r="A794" s="38">
        <v>788</v>
      </c>
      <c r="B794" s="19" t="s">
        <v>436</v>
      </c>
      <c r="C794" s="19" t="s">
        <v>859</v>
      </c>
      <c r="D794" s="19" t="s">
        <v>434</v>
      </c>
      <c r="E794" s="19" t="s">
        <v>99</v>
      </c>
      <c r="F794" s="20" t="s">
        <v>868</v>
      </c>
      <c r="G794" s="21">
        <v>25000</v>
      </c>
      <c r="H794" s="19">
        <v>0</v>
      </c>
      <c r="I794" s="22">
        <v>25</v>
      </c>
      <c r="J794" s="49">
        <v>717.5</v>
      </c>
      <c r="K794" s="43">
        <f t="shared" si="121"/>
        <v>1774.9999999999998</v>
      </c>
      <c r="L794" s="32">
        <f t="shared" si="117"/>
        <v>275</v>
      </c>
      <c r="M794" s="48">
        <v>760</v>
      </c>
      <c r="N794" s="22">
        <f t="shared" si="118"/>
        <v>1772.5000000000002</v>
      </c>
      <c r="O794" s="22"/>
      <c r="P794" s="22">
        <f t="shared" si="120"/>
        <v>1477.5</v>
      </c>
      <c r="Q794" s="22">
        <f t="shared" si="123"/>
        <v>1502.5</v>
      </c>
      <c r="R794" s="22">
        <f t="shared" si="124"/>
        <v>3822.5</v>
      </c>
      <c r="S794" s="22">
        <f t="shared" si="122"/>
        <v>23497.5</v>
      </c>
      <c r="T794" s="33" t="s">
        <v>41</v>
      </c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</row>
    <row r="795" spans="1:563" s="9" customFormat="1" x14ac:dyDescent="0.25">
      <c r="A795" s="38">
        <v>789</v>
      </c>
      <c r="B795" s="19" t="s">
        <v>1021</v>
      </c>
      <c r="C795" s="19" t="s">
        <v>859</v>
      </c>
      <c r="D795" s="19" t="s">
        <v>434</v>
      </c>
      <c r="E795" s="19" t="s">
        <v>64</v>
      </c>
      <c r="F795" s="20" t="s">
        <v>863</v>
      </c>
      <c r="G795" s="21">
        <v>25000</v>
      </c>
      <c r="H795" s="19">
        <v>0</v>
      </c>
      <c r="I795" s="22">
        <v>25</v>
      </c>
      <c r="J795" s="49">
        <v>717.5</v>
      </c>
      <c r="K795" s="43">
        <f t="shared" ref="K795:K823" si="125">+G795*7.1%</f>
        <v>1774.9999999999998</v>
      </c>
      <c r="L795" s="32">
        <f t="shared" si="117"/>
        <v>275</v>
      </c>
      <c r="M795" s="48">
        <v>760</v>
      </c>
      <c r="N795" s="22">
        <f t="shared" si="118"/>
        <v>1772.5000000000002</v>
      </c>
      <c r="O795" s="22"/>
      <c r="P795" s="22">
        <f t="shared" si="120"/>
        <v>1477.5</v>
      </c>
      <c r="Q795" s="22">
        <f t="shared" si="123"/>
        <v>1502.5</v>
      </c>
      <c r="R795" s="22">
        <f t="shared" si="124"/>
        <v>3822.5</v>
      </c>
      <c r="S795" s="22">
        <f t="shared" si="122"/>
        <v>23497.5</v>
      </c>
      <c r="T795" s="33" t="s">
        <v>41</v>
      </c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</row>
    <row r="796" spans="1:563" s="9" customFormat="1" x14ac:dyDescent="0.25">
      <c r="A796" s="38">
        <v>790</v>
      </c>
      <c r="B796" s="19" t="s">
        <v>1002</v>
      </c>
      <c r="C796" s="19" t="s">
        <v>859</v>
      </c>
      <c r="D796" s="19" t="s">
        <v>434</v>
      </c>
      <c r="E796" s="19" t="s">
        <v>171</v>
      </c>
      <c r="F796" s="20" t="s">
        <v>863</v>
      </c>
      <c r="G796" s="21">
        <v>16000</v>
      </c>
      <c r="H796" s="19">
        <v>0</v>
      </c>
      <c r="I796" s="22">
        <v>25</v>
      </c>
      <c r="J796" s="49">
        <v>459.2</v>
      </c>
      <c r="K796" s="43">
        <f t="shared" si="125"/>
        <v>1136</v>
      </c>
      <c r="L796" s="32">
        <f t="shared" si="117"/>
        <v>176.00000000000003</v>
      </c>
      <c r="M796" s="48">
        <v>486.4</v>
      </c>
      <c r="N796" s="22">
        <f t="shared" si="118"/>
        <v>1134.4000000000001</v>
      </c>
      <c r="O796" s="22"/>
      <c r="P796" s="22">
        <f t="shared" si="120"/>
        <v>945.59999999999991</v>
      </c>
      <c r="Q796" s="22">
        <f t="shared" si="123"/>
        <v>970.59999999999991</v>
      </c>
      <c r="R796" s="22">
        <f t="shared" si="124"/>
        <v>2446.4</v>
      </c>
      <c r="S796" s="22">
        <f t="shared" si="122"/>
        <v>15029.4</v>
      </c>
      <c r="T796" s="33" t="s">
        <v>41</v>
      </c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</row>
    <row r="797" spans="1:563" s="9" customFormat="1" x14ac:dyDescent="0.25">
      <c r="A797" s="38">
        <v>791</v>
      </c>
      <c r="B797" s="19" t="s">
        <v>448</v>
      </c>
      <c r="C797" s="19" t="s">
        <v>859</v>
      </c>
      <c r="D797" s="19" t="s">
        <v>232</v>
      </c>
      <c r="E797" s="19" t="s">
        <v>790</v>
      </c>
      <c r="F797" s="20" t="s">
        <v>868</v>
      </c>
      <c r="G797" s="21">
        <v>85000</v>
      </c>
      <c r="H797" s="21">
        <v>8576.99</v>
      </c>
      <c r="I797" s="22">
        <v>25</v>
      </c>
      <c r="J797" s="49">
        <v>2439.5</v>
      </c>
      <c r="K797" s="43">
        <f t="shared" si="125"/>
        <v>6034.9999999999991</v>
      </c>
      <c r="L797" s="32">
        <v>851.51</v>
      </c>
      <c r="M797" s="48">
        <v>2584</v>
      </c>
      <c r="N797" s="22">
        <f t="shared" si="118"/>
        <v>6026.5</v>
      </c>
      <c r="O797" s="22"/>
      <c r="P797" s="22">
        <f t="shared" si="120"/>
        <v>5023.5</v>
      </c>
      <c r="Q797" s="22">
        <f t="shared" si="123"/>
        <v>13625.49</v>
      </c>
      <c r="R797" s="22">
        <f t="shared" si="124"/>
        <v>12913.009999999998</v>
      </c>
      <c r="S797" s="22">
        <f t="shared" si="122"/>
        <v>71374.509999999995</v>
      </c>
      <c r="T797" s="33" t="s">
        <v>41</v>
      </c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</row>
    <row r="798" spans="1:563" s="9" customFormat="1" x14ac:dyDescent="0.25">
      <c r="A798" s="38">
        <v>792</v>
      </c>
      <c r="B798" s="19" t="s">
        <v>631</v>
      </c>
      <c r="C798" s="19" t="s">
        <v>859</v>
      </c>
      <c r="D798" s="19" t="s">
        <v>232</v>
      </c>
      <c r="E798" s="19" t="s">
        <v>135</v>
      </c>
      <c r="F798" s="20" t="s">
        <v>868</v>
      </c>
      <c r="G798" s="29">
        <v>70000</v>
      </c>
      <c r="H798" s="29">
        <v>5025.38</v>
      </c>
      <c r="I798" s="22">
        <v>25</v>
      </c>
      <c r="J798" s="50">
        <v>2009</v>
      </c>
      <c r="K798" s="46">
        <f t="shared" si="125"/>
        <v>4970</v>
      </c>
      <c r="L798" s="32">
        <f t="shared" si="117"/>
        <v>770.00000000000011</v>
      </c>
      <c r="M798" s="58">
        <v>2128</v>
      </c>
      <c r="N798" s="31">
        <f t="shared" si="118"/>
        <v>4963</v>
      </c>
      <c r="O798" s="31"/>
      <c r="P798" s="31">
        <f t="shared" si="120"/>
        <v>4137</v>
      </c>
      <c r="Q798" s="22">
        <f t="shared" si="123"/>
        <v>9187.380000000001</v>
      </c>
      <c r="R798" s="22">
        <f t="shared" si="124"/>
        <v>10703</v>
      </c>
      <c r="S798" s="31">
        <f t="shared" si="122"/>
        <v>60812.619999999995</v>
      </c>
      <c r="T798" s="33" t="s">
        <v>41</v>
      </c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</row>
    <row r="799" spans="1:563" s="9" customFormat="1" x14ac:dyDescent="0.25">
      <c r="A799" s="38">
        <v>793</v>
      </c>
      <c r="B799" s="19" t="s">
        <v>441</v>
      </c>
      <c r="C799" s="19" t="s">
        <v>859</v>
      </c>
      <c r="D799" s="19" t="s">
        <v>232</v>
      </c>
      <c r="E799" s="19" t="s">
        <v>155</v>
      </c>
      <c r="F799" s="20" t="s">
        <v>868</v>
      </c>
      <c r="G799" s="21">
        <v>45000</v>
      </c>
      <c r="H799" s="42">
        <v>1148.33</v>
      </c>
      <c r="I799" s="22">
        <v>25</v>
      </c>
      <c r="J799" s="49">
        <v>1291.5</v>
      </c>
      <c r="K799" s="43">
        <f t="shared" si="125"/>
        <v>3194.9999999999995</v>
      </c>
      <c r="L799" s="32">
        <f t="shared" si="117"/>
        <v>495.00000000000006</v>
      </c>
      <c r="M799" s="48">
        <v>1368</v>
      </c>
      <c r="N799" s="22">
        <f t="shared" si="118"/>
        <v>3190.5</v>
      </c>
      <c r="O799" s="22"/>
      <c r="P799" s="22">
        <f t="shared" si="120"/>
        <v>2659.5</v>
      </c>
      <c r="Q799" s="22">
        <f t="shared" si="123"/>
        <v>3832.83</v>
      </c>
      <c r="R799" s="22">
        <f t="shared" si="124"/>
        <v>6880.5</v>
      </c>
      <c r="S799" s="22">
        <f t="shared" si="122"/>
        <v>41167.17</v>
      </c>
      <c r="T799" s="33" t="s">
        <v>41</v>
      </c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</row>
    <row r="800" spans="1:563" s="9" customFormat="1" x14ac:dyDescent="0.25">
      <c r="A800" s="38">
        <v>794</v>
      </c>
      <c r="B800" s="19" t="s">
        <v>875</v>
      </c>
      <c r="C800" s="19" t="s">
        <v>859</v>
      </c>
      <c r="D800" s="19" t="s">
        <v>232</v>
      </c>
      <c r="E800" s="19" t="s">
        <v>111</v>
      </c>
      <c r="F800" s="20" t="s">
        <v>863</v>
      </c>
      <c r="G800" s="21">
        <v>25000</v>
      </c>
      <c r="H800" s="19">
        <v>0</v>
      </c>
      <c r="I800" s="22">
        <v>25</v>
      </c>
      <c r="J800" s="49">
        <v>717.5</v>
      </c>
      <c r="K800" s="43">
        <f t="shared" si="125"/>
        <v>1774.9999999999998</v>
      </c>
      <c r="L800" s="32">
        <f t="shared" si="117"/>
        <v>275</v>
      </c>
      <c r="M800" s="48">
        <v>760</v>
      </c>
      <c r="N800" s="22">
        <f t="shared" si="118"/>
        <v>1772.5000000000002</v>
      </c>
      <c r="O800" s="22"/>
      <c r="P800" s="22">
        <f t="shared" si="120"/>
        <v>1477.5</v>
      </c>
      <c r="Q800" s="22">
        <f t="shared" si="123"/>
        <v>1502.5</v>
      </c>
      <c r="R800" s="22">
        <f t="shared" si="124"/>
        <v>3822.5</v>
      </c>
      <c r="S800" s="22">
        <v>21954.33</v>
      </c>
      <c r="T800" s="33" t="s">
        <v>41</v>
      </c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</row>
    <row r="801" spans="1:563" s="9" customFormat="1" x14ac:dyDescent="0.25">
      <c r="A801" s="38">
        <v>795</v>
      </c>
      <c r="B801" s="19" t="s">
        <v>440</v>
      </c>
      <c r="C801" s="19" t="s">
        <v>859</v>
      </c>
      <c r="D801" s="19" t="s">
        <v>232</v>
      </c>
      <c r="E801" s="19" t="s">
        <v>91</v>
      </c>
      <c r="F801" s="20" t="s">
        <v>868</v>
      </c>
      <c r="G801" s="21">
        <v>25000</v>
      </c>
      <c r="H801" s="19">
        <v>0</v>
      </c>
      <c r="I801" s="22">
        <v>25</v>
      </c>
      <c r="J801" s="49">
        <v>717.5</v>
      </c>
      <c r="K801" s="43">
        <f t="shared" si="125"/>
        <v>1774.9999999999998</v>
      </c>
      <c r="L801" s="32">
        <f t="shared" si="117"/>
        <v>275</v>
      </c>
      <c r="M801" s="48">
        <v>760</v>
      </c>
      <c r="N801" s="22">
        <f t="shared" si="118"/>
        <v>1772.5000000000002</v>
      </c>
      <c r="O801" s="22"/>
      <c r="P801" s="22">
        <f t="shared" si="120"/>
        <v>1477.5</v>
      </c>
      <c r="Q801" s="22">
        <f t="shared" si="123"/>
        <v>1502.5</v>
      </c>
      <c r="R801" s="22">
        <f t="shared" si="124"/>
        <v>3822.5</v>
      </c>
      <c r="S801" s="22">
        <f t="shared" ref="S801:S843" si="126">+G801-Q801</f>
        <v>23497.5</v>
      </c>
      <c r="T801" s="33" t="s">
        <v>41</v>
      </c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</row>
    <row r="802" spans="1:563" s="9" customFormat="1" x14ac:dyDescent="0.25">
      <c r="A802" s="38">
        <v>796</v>
      </c>
      <c r="B802" s="19" t="s">
        <v>898</v>
      </c>
      <c r="C802" s="19" t="s">
        <v>859</v>
      </c>
      <c r="D802" s="19" t="s">
        <v>232</v>
      </c>
      <c r="E802" s="19" t="s">
        <v>127</v>
      </c>
      <c r="F802" s="20" t="s">
        <v>863</v>
      </c>
      <c r="G802" s="21">
        <v>25000</v>
      </c>
      <c r="H802" s="19">
        <v>0</v>
      </c>
      <c r="I802" s="22">
        <v>25</v>
      </c>
      <c r="J802" s="49">
        <v>717.5</v>
      </c>
      <c r="K802" s="43">
        <f t="shared" si="125"/>
        <v>1774.9999999999998</v>
      </c>
      <c r="L802" s="32">
        <f t="shared" si="117"/>
        <v>275</v>
      </c>
      <c r="M802" s="48">
        <v>760</v>
      </c>
      <c r="N802" s="22">
        <f t="shared" si="118"/>
        <v>1772.5000000000002</v>
      </c>
      <c r="O802" s="22"/>
      <c r="P802" s="22">
        <f t="shared" si="120"/>
        <v>1477.5</v>
      </c>
      <c r="Q802" s="22">
        <f t="shared" si="123"/>
        <v>1502.5</v>
      </c>
      <c r="R802" s="22">
        <f t="shared" si="124"/>
        <v>3822.5</v>
      </c>
      <c r="S802" s="22">
        <f t="shared" si="126"/>
        <v>23497.5</v>
      </c>
      <c r="T802" s="33" t="s">
        <v>41</v>
      </c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</row>
    <row r="803" spans="1:563" s="9" customFormat="1" x14ac:dyDescent="0.25">
      <c r="A803" s="38">
        <v>797</v>
      </c>
      <c r="B803" s="19" t="s">
        <v>1019</v>
      </c>
      <c r="C803" s="19" t="s">
        <v>859</v>
      </c>
      <c r="D803" s="19" t="s">
        <v>232</v>
      </c>
      <c r="E803" s="19" t="s">
        <v>171</v>
      </c>
      <c r="F803" s="20" t="s">
        <v>863</v>
      </c>
      <c r="G803" s="21">
        <v>16000</v>
      </c>
      <c r="H803" s="19">
        <v>0</v>
      </c>
      <c r="I803" s="22">
        <v>25</v>
      </c>
      <c r="J803" s="49">
        <v>459.2</v>
      </c>
      <c r="K803" s="43">
        <f t="shared" si="125"/>
        <v>1136</v>
      </c>
      <c r="L803" s="32">
        <f t="shared" si="117"/>
        <v>176.00000000000003</v>
      </c>
      <c r="M803" s="48">
        <v>486.4</v>
      </c>
      <c r="N803" s="22">
        <f t="shared" si="118"/>
        <v>1134.4000000000001</v>
      </c>
      <c r="O803" s="22"/>
      <c r="P803" s="22">
        <f t="shared" si="120"/>
        <v>945.59999999999991</v>
      </c>
      <c r="Q803" s="22">
        <f t="shared" si="123"/>
        <v>970.59999999999991</v>
      </c>
      <c r="R803" s="22">
        <f t="shared" si="124"/>
        <v>2446.4</v>
      </c>
      <c r="S803" s="22">
        <f t="shared" si="126"/>
        <v>15029.4</v>
      </c>
      <c r="T803" s="33" t="s">
        <v>41</v>
      </c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</row>
    <row r="804" spans="1:563" s="9" customFormat="1" x14ac:dyDescent="0.25">
      <c r="A804" s="38">
        <v>798</v>
      </c>
      <c r="B804" s="19" t="s">
        <v>506</v>
      </c>
      <c r="C804" s="19" t="s">
        <v>860</v>
      </c>
      <c r="D804" s="19" t="s">
        <v>276</v>
      </c>
      <c r="E804" s="19" t="s">
        <v>790</v>
      </c>
      <c r="F804" s="20" t="s">
        <v>868</v>
      </c>
      <c r="G804" s="29">
        <v>85000</v>
      </c>
      <c r="H804" s="29">
        <v>8576.99</v>
      </c>
      <c r="I804" s="22">
        <v>25</v>
      </c>
      <c r="J804" s="50">
        <v>2439.5</v>
      </c>
      <c r="K804" s="46">
        <f t="shared" si="125"/>
        <v>6034.9999999999991</v>
      </c>
      <c r="L804" s="32">
        <v>851.51</v>
      </c>
      <c r="M804" s="58">
        <v>2584</v>
      </c>
      <c r="N804" s="31">
        <f t="shared" si="118"/>
        <v>6026.5</v>
      </c>
      <c r="O804" s="31"/>
      <c r="P804" s="31">
        <f t="shared" si="120"/>
        <v>5023.5</v>
      </c>
      <c r="Q804" s="22">
        <f t="shared" si="123"/>
        <v>13625.49</v>
      </c>
      <c r="R804" s="22">
        <f t="shared" si="124"/>
        <v>12913.009999999998</v>
      </c>
      <c r="S804" s="31">
        <f t="shared" si="126"/>
        <v>71374.509999999995</v>
      </c>
      <c r="T804" s="33" t="s">
        <v>41</v>
      </c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</row>
    <row r="805" spans="1:563" s="9" customFormat="1" x14ac:dyDescent="0.25">
      <c r="A805" s="38">
        <v>799</v>
      </c>
      <c r="B805" s="19" t="s">
        <v>445</v>
      </c>
      <c r="C805" s="19" t="s">
        <v>859</v>
      </c>
      <c r="D805" s="19" t="s">
        <v>276</v>
      </c>
      <c r="E805" s="19" t="s">
        <v>135</v>
      </c>
      <c r="F805" s="20" t="s">
        <v>868</v>
      </c>
      <c r="G805" s="21">
        <v>70000</v>
      </c>
      <c r="H805" s="21">
        <v>5368.48</v>
      </c>
      <c r="I805" s="22">
        <v>25</v>
      </c>
      <c r="J805" s="49">
        <v>2009</v>
      </c>
      <c r="K805" s="43">
        <f t="shared" si="125"/>
        <v>4970</v>
      </c>
      <c r="L805" s="32">
        <f t="shared" si="117"/>
        <v>770.00000000000011</v>
      </c>
      <c r="M805" s="48">
        <v>2128</v>
      </c>
      <c r="N805" s="22">
        <f t="shared" si="118"/>
        <v>4963</v>
      </c>
      <c r="O805" s="22"/>
      <c r="P805" s="22">
        <f t="shared" si="120"/>
        <v>4137</v>
      </c>
      <c r="Q805" s="22">
        <f t="shared" si="123"/>
        <v>9530.48</v>
      </c>
      <c r="R805" s="22">
        <f t="shared" si="124"/>
        <v>10703</v>
      </c>
      <c r="S805" s="22">
        <f t="shared" si="126"/>
        <v>60469.520000000004</v>
      </c>
      <c r="T805" s="33" t="s">
        <v>41</v>
      </c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</row>
    <row r="806" spans="1:563" s="9" customFormat="1" x14ac:dyDescent="0.25">
      <c r="A806" s="38">
        <v>800</v>
      </c>
      <c r="B806" s="19" t="s">
        <v>443</v>
      </c>
      <c r="C806" s="19" t="s">
        <v>859</v>
      </c>
      <c r="D806" s="19" t="s">
        <v>276</v>
      </c>
      <c r="E806" s="19" t="s">
        <v>155</v>
      </c>
      <c r="F806" s="20" t="s">
        <v>868</v>
      </c>
      <c r="G806" s="21">
        <v>45000</v>
      </c>
      <c r="H806" s="42">
        <v>1148.33</v>
      </c>
      <c r="I806" s="22">
        <v>25</v>
      </c>
      <c r="J806" s="49">
        <v>1291.5</v>
      </c>
      <c r="K806" s="43">
        <f t="shared" si="125"/>
        <v>3194.9999999999995</v>
      </c>
      <c r="L806" s="32">
        <f t="shared" si="117"/>
        <v>495.00000000000006</v>
      </c>
      <c r="M806" s="48">
        <v>1368</v>
      </c>
      <c r="N806" s="22">
        <f t="shared" si="118"/>
        <v>3190.5</v>
      </c>
      <c r="O806" s="22"/>
      <c r="P806" s="22">
        <f t="shared" si="120"/>
        <v>2659.5</v>
      </c>
      <c r="Q806" s="22">
        <f t="shared" si="123"/>
        <v>3832.83</v>
      </c>
      <c r="R806" s="22">
        <f t="shared" si="124"/>
        <v>6880.5</v>
      </c>
      <c r="S806" s="22">
        <f t="shared" si="126"/>
        <v>41167.17</v>
      </c>
      <c r="T806" s="33" t="s">
        <v>41</v>
      </c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</row>
    <row r="807" spans="1:563" s="9" customFormat="1" x14ac:dyDescent="0.25">
      <c r="A807" s="38">
        <v>801</v>
      </c>
      <c r="B807" s="19" t="s">
        <v>444</v>
      </c>
      <c r="C807" s="19" t="s">
        <v>859</v>
      </c>
      <c r="D807" s="19" t="s">
        <v>276</v>
      </c>
      <c r="E807" s="19" t="s">
        <v>35</v>
      </c>
      <c r="F807" s="20" t="s">
        <v>868</v>
      </c>
      <c r="G807" s="21">
        <v>25000</v>
      </c>
      <c r="H807" s="19">
        <v>0</v>
      </c>
      <c r="I807" s="22">
        <v>25</v>
      </c>
      <c r="J807" s="49">
        <v>717.5</v>
      </c>
      <c r="K807" s="43">
        <f t="shared" si="125"/>
        <v>1774.9999999999998</v>
      </c>
      <c r="L807" s="32">
        <f t="shared" si="117"/>
        <v>275</v>
      </c>
      <c r="M807" s="48">
        <v>760</v>
      </c>
      <c r="N807" s="22">
        <f t="shared" si="118"/>
        <v>1772.5000000000002</v>
      </c>
      <c r="O807" s="22"/>
      <c r="P807" s="22">
        <f t="shared" si="120"/>
        <v>1477.5</v>
      </c>
      <c r="Q807" s="22">
        <f t="shared" si="123"/>
        <v>1502.5</v>
      </c>
      <c r="R807" s="22">
        <f t="shared" si="124"/>
        <v>3822.5</v>
      </c>
      <c r="S807" s="22">
        <f t="shared" si="126"/>
        <v>23497.5</v>
      </c>
      <c r="T807" s="33" t="s">
        <v>41</v>
      </c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</row>
    <row r="808" spans="1:563" s="9" customFormat="1" x14ac:dyDescent="0.25">
      <c r="A808" s="38">
        <v>802</v>
      </c>
      <c r="B808" s="19" t="s">
        <v>446</v>
      </c>
      <c r="C808" s="19" t="s">
        <v>860</v>
      </c>
      <c r="D808" s="19" t="s">
        <v>276</v>
      </c>
      <c r="E808" s="19" t="s">
        <v>64</v>
      </c>
      <c r="F808" s="20" t="s">
        <v>863</v>
      </c>
      <c r="G808" s="21">
        <v>25000</v>
      </c>
      <c r="H808" s="19">
        <v>0</v>
      </c>
      <c r="I808" s="22">
        <v>25</v>
      </c>
      <c r="J808" s="49">
        <v>717.5</v>
      </c>
      <c r="K808" s="43">
        <f t="shared" si="125"/>
        <v>1774.9999999999998</v>
      </c>
      <c r="L808" s="32">
        <f t="shared" si="117"/>
        <v>275</v>
      </c>
      <c r="M808" s="48">
        <v>760</v>
      </c>
      <c r="N808" s="22">
        <f t="shared" si="118"/>
        <v>1772.5000000000002</v>
      </c>
      <c r="O808" s="22"/>
      <c r="P808" s="22">
        <f t="shared" si="120"/>
        <v>1477.5</v>
      </c>
      <c r="Q808" s="22">
        <f t="shared" si="123"/>
        <v>1502.5</v>
      </c>
      <c r="R808" s="22">
        <f t="shared" si="124"/>
        <v>3822.5</v>
      </c>
      <c r="S808" s="22">
        <f t="shared" si="126"/>
        <v>23497.5</v>
      </c>
      <c r="T808" s="33" t="s">
        <v>41</v>
      </c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</row>
    <row r="809" spans="1:563" s="9" customFormat="1" x14ac:dyDescent="0.25">
      <c r="A809" s="38">
        <v>803</v>
      </c>
      <c r="B809" s="19" t="s">
        <v>831</v>
      </c>
      <c r="C809" s="19" t="s">
        <v>859</v>
      </c>
      <c r="D809" s="19" t="s">
        <v>276</v>
      </c>
      <c r="E809" s="19" t="s">
        <v>35</v>
      </c>
      <c r="F809" s="20" t="s">
        <v>863</v>
      </c>
      <c r="G809" s="21">
        <v>25000</v>
      </c>
      <c r="H809" s="19">
        <v>0</v>
      </c>
      <c r="I809" s="22">
        <v>25</v>
      </c>
      <c r="J809" s="49">
        <v>717.5</v>
      </c>
      <c r="K809" s="43">
        <f t="shared" si="125"/>
        <v>1774.9999999999998</v>
      </c>
      <c r="L809" s="32">
        <f t="shared" ref="L809:L843" si="127">+G809*1.1%</f>
        <v>275</v>
      </c>
      <c r="M809" s="56">
        <v>760</v>
      </c>
      <c r="N809" s="22">
        <f t="shared" ref="N809:N843" si="128">+G809*7.09%</f>
        <v>1772.5000000000002</v>
      </c>
      <c r="O809" s="22"/>
      <c r="P809" s="22">
        <f t="shared" si="120"/>
        <v>1477.5</v>
      </c>
      <c r="Q809" s="22">
        <f t="shared" si="123"/>
        <v>1502.5</v>
      </c>
      <c r="R809" s="22">
        <f t="shared" si="124"/>
        <v>3822.5</v>
      </c>
      <c r="S809" s="22">
        <f t="shared" si="126"/>
        <v>23497.5</v>
      </c>
      <c r="T809" s="33" t="s">
        <v>41</v>
      </c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</row>
    <row r="810" spans="1:563" s="9" customFormat="1" x14ac:dyDescent="0.25">
      <c r="A810" s="38">
        <v>804</v>
      </c>
      <c r="B810" s="19" t="s">
        <v>815</v>
      </c>
      <c r="C810" s="19" t="s">
        <v>859</v>
      </c>
      <c r="D810" s="19" t="s">
        <v>276</v>
      </c>
      <c r="E810" s="19" t="s">
        <v>171</v>
      </c>
      <c r="F810" s="20" t="s">
        <v>863</v>
      </c>
      <c r="G810" s="21">
        <v>16000</v>
      </c>
      <c r="H810" s="19">
        <v>0</v>
      </c>
      <c r="I810" s="22">
        <v>25</v>
      </c>
      <c r="J810" s="49">
        <v>459.2</v>
      </c>
      <c r="K810" s="43">
        <f t="shared" si="125"/>
        <v>1136</v>
      </c>
      <c r="L810" s="32">
        <f t="shared" si="127"/>
        <v>176.00000000000003</v>
      </c>
      <c r="M810" s="48">
        <v>486.4</v>
      </c>
      <c r="N810" s="22">
        <f t="shared" si="128"/>
        <v>1134.4000000000001</v>
      </c>
      <c r="O810" s="22"/>
      <c r="P810" s="22">
        <f t="shared" si="120"/>
        <v>945.59999999999991</v>
      </c>
      <c r="Q810" s="22">
        <f t="shared" si="123"/>
        <v>970.59999999999991</v>
      </c>
      <c r="R810" s="22">
        <f t="shared" si="124"/>
        <v>2446.4</v>
      </c>
      <c r="S810" s="22">
        <f t="shared" si="126"/>
        <v>15029.4</v>
      </c>
      <c r="T810" s="33" t="s">
        <v>41</v>
      </c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</row>
    <row r="811" spans="1:563" s="9" customFormat="1" x14ac:dyDescent="0.25">
      <c r="A811" s="38">
        <v>805</v>
      </c>
      <c r="B811" s="19" t="s">
        <v>438</v>
      </c>
      <c r="C811" s="19" t="s">
        <v>859</v>
      </c>
      <c r="D811" s="19" t="s">
        <v>462</v>
      </c>
      <c r="E811" s="19" t="s">
        <v>790</v>
      </c>
      <c r="F811" s="20" t="s">
        <v>868</v>
      </c>
      <c r="G811" s="21">
        <v>85000</v>
      </c>
      <c r="H811" s="21">
        <v>8148.13</v>
      </c>
      <c r="I811" s="22">
        <v>25</v>
      </c>
      <c r="J811" s="49">
        <v>2439.5</v>
      </c>
      <c r="K811" s="43">
        <f t="shared" si="125"/>
        <v>6034.9999999999991</v>
      </c>
      <c r="L811" s="32">
        <v>851.51</v>
      </c>
      <c r="M811" s="48">
        <v>2584</v>
      </c>
      <c r="N811" s="22">
        <f t="shared" si="128"/>
        <v>6026.5</v>
      </c>
      <c r="O811" s="22"/>
      <c r="P811" s="22">
        <f t="shared" si="120"/>
        <v>5023.5</v>
      </c>
      <c r="Q811" s="22">
        <f t="shared" si="123"/>
        <v>13196.630000000001</v>
      </c>
      <c r="R811" s="22">
        <f t="shared" si="124"/>
        <v>12913.009999999998</v>
      </c>
      <c r="S811" s="22">
        <f t="shared" si="126"/>
        <v>71803.37</v>
      </c>
      <c r="T811" s="33" t="s">
        <v>41</v>
      </c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</row>
    <row r="812" spans="1:563" s="9" customFormat="1" x14ac:dyDescent="0.25">
      <c r="A812" s="38">
        <v>806</v>
      </c>
      <c r="B812" s="19" t="s">
        <v>465</v>
      </c>
      <c r="C812" s="19" t="s">
        <v>860</v>
      </c>
      <c r="D812" s="19" t="s">
        <v>462</v>
      </c>
      <c r="E812" s="19" t="s">
        <v>135</v>
      </c>
      <c r="F812" s="20" t="s">
        <v>868</v>
      </c>
      <c r="G812" s="21">
        <v>70000</v>
      </c>
      <c r="H812" s="21">
        <v>5025.38</v>
      </c>
      <c r="I812" s="22">
        <v>25</v>
      </c>
      <c r="J812" s="49">
        <v>2009</v>
      </c>
      <c r="K812" s="43">
        <f t="shared" si="125"/>
        <v>4970</v>
      </c>
      <c r="L812" s="32">
        <f t="shared" si="127"/>
        <v>770.00000000000011</v>
      </c>
      <c r="M812" s="48">
        <v>2128</v>
      </c>
      <c r="N812" s="22">
        <f t="shared" si="128"/>
        <v>4963</v>
      </c>
      <c r="O812" s="22"/>
      <c r="P812" s="22">
        <f t="shared" si="120"/>
        <v>4137</v>
      </c>
      <c r="Q812" s="22">
        <f t="shared" si="123"/>
        <v>9187.380000000001</v>
      </c>
      <c r="R812" s="22">
        <f t="shared" si="124"/>
        <v>10703</v>
      </c>
      <c r="S812" s="22">
        <f t="shared" si="126"/>
        <v>60812.619999999995</v>
      </c>
      <c r="T812" s="33" t="s">
        <v>41</v>
      </c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</row>
    <row r="813" spans="1:563" s="10" customFormat="1" x14ac:dyDescent="0.25">
      <c r="A813" s="38">
        <v>807</v>
      </c>
      <c r="B813" s="19" t="s">
        <v>559</v>
      </c>
      <c r="C813" s="19" t="s">
        <v>860</v>
      </c>
      <c r="D813" s="19" t="s">
        <v>462</v>
      </c>
      <c r="E813" s="19" t="s">
        <v>135</v>
      </c>
      <c r="F813" s="20" t="s">
        <v>868</v>
      </c>
      <c r="G813" s="21">
        <v>70000</v>
      </c>
      <c r="H813" s="21">
        <v>5368.48</v>
      </c>
      <c r="I813" s="22">
        <v>25</v>
      </c>
      <c r="J813" s="49">
        <v>2009</v>
      </c>
      <c r="K813" s="43">
        <f t="shared" si="125"/>
        <v>4970</v>
      </c>
      <c r="L813" s="32">
        <f t="shared" si="127"/>
        <v>770.00000000000011</v>
      </c>
      <c r="M813" s="48">
        <v>2128</v>
      </c>
      <c r="N813" s="22">
        <f t="shared" si="128"/>
        <v>4963</v>
      </c>
      <c r="O813" s="22"/>
      <c r="P813" s="22">
        <f t="shared" ref="P813:P843" si="129">+J813+M813</f>
        <v>4137</v>
      </c>
      <c r="Q813" s="22">
        <f t="shared" si="123"/>
        <v>9530.48</v>
      </c>
      <c r="R813" s="22">
        <f t="shared" si="124"/>
        <v>10703</v>
      </c>
      <c r="S813" s="22">
        <f t="shared" si="126"/>
        <v>60469.520000000004</v>
      </c>
      <c r="T813" s="33" t="s">
        <v>41</v>
      </c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 s="19"/>
      <c r="OQ813" s="19"/>
      <c r="OR813" s="19"/>
      <c r="OS813" s="19"/>
      <c r="OT813" s="19"/>
      <c r="OU813" s="19"/>
      <c r="OV813" s="19"/>
      <c r="OW813" s="19"/>
      <c r="OX813" s="19"/>
      <c r="OY813" s="19"/>
      <c r="OZ813" s="19"/>
      <c r="PA813" s="19"/>
      <c r="PB813" s="19"/>
      <c r="PC813" s="19"/>
      <c r="PD813" s="19"/>
      <c r="PE813" s="19"/>
      <c r="PF813" s="19"/>
      <c r="PG813" s="19"/>
      <c r="PH813" s="19"/>
      <c r="PI813" s="19"/>
      <c r="PJ813" s="19"/>
      <c r="PK813" s="19"/>
      <c r="PL813" s="19"/>
      <c r="PM813" s="19"/>
      <c r="PN813" s="19"/>
      <c r="PO813" s="19"/>
      <c r="PP813" s="19"/>
      <c r="PQ813" s="19"/>
      <c r="PR813" s="19"/>
      <c r="PS813" s="19"/>
      <c r="PT813" s="19"/>
      <c r="PU813" s="19"/>
      <c r="PV813" s="19"/>
      <c r="PW813" s="19"/>
      <c r="PX813" s="19"/>
      <c r="PY813" s="19"/>
      <c r="PZ813" s="19"/>
      <c r="QA813" s="19"/>
      <c r="QB813" s="19"/>
      <c r="QC813" s="19"/>
      <c r="QD813" s="19"/>
      <c r="QE813" s="19"/>
      <c r="QF813" s="19"/>
      <c r="QG813" s="19"/>
      <c r="QH813" s="19"/>
      <c r="QI813" s="19"/>
      <c r="QJ813" s="19"/>
      <c r="QK813" s="19"/>
      <c r="QL813" s="19"/>
      <c r="QM813" s="19"/>
      <c r="QN813" s="19"/>
      <c r="QO813" s="19"/>
      <c r="QP813" s="19"/>
      <c r="QQ813" s="19"/>
      <c r="QR813" s="19"/>
      <c r="QS813" s="19"/>
      <c r="QT813" s="19"/>
      <c r="QU813" s="19"/>
      <c r="QV813" s="19"/>
      <c r="QW813" s="19"/>
      <c r="QX813" s="19"/>
      <c r="QY813" s="19"/>
      <c r="QZ813" s="19"/>
      <c r="RA813" s="19"/>
      <c r="RB813" s="19"/>
      <c r="RC813" s="19"/>
      <c r="RD813" s="19"/>
      <c r="RE813" s="19"/>
      <c r="RF813" s="19"/>
      <c r="RG813" s="19"/>
      <c r="RH813" s="19"/>
      <c r="RI813" s="19"/>
      <c r="RJ813" s="19"/>
      <c r="RK813" s="19"/>
      <c r="RL813" s="19"/>
      <c r="RM813" s="19"/>
      <c r="RN813" s="19"/>
      <c r="RO813" s="19"/>
      <c r="RP813" s="19"/>
      <c r="RQ813" s="19"/>
      <c r="RR813" s="19"/>
      <c r="RS813" s="19"/>
      <c r="RT813" s="19"/>
      <c r="RU813" s="19"/>
      <c r="RV813" s="19"/>
      <c r="RW813" s="19"/>
      <c r="RX813" s="19"/>
      <c r="RY813" s="19"/>
      <c r="RZ813" s="19"/>
      <c r="SA813" s="19"/>
      <c r="SB813" s="19"/>
      <c r="SC813" s="19"/>
      <c r="SD813" s="19"/>
      <c r="SE813" s="19"/>
      <c r="SF813" s="19"/>
      <c r="SG813" s="19"/>
      <c r="SH813" s="19"/>
      <c r="SI813" s="19"/>
      <c r="SJ813" s="19"/>
      <c r="SK813" s="19"/>
      <c r="SL813" s="19"/>
      <c r="SM813" s="19"/>
      <c r="SN813" s="19"/>
      <c r="SO813" s="19"/>
      <c r="SP813" s="19"/>
      <c r="SQ813" s="19"/>
      <c r="SR813" s="19"/>
      <c r="SS813" s="19"/>
      <c r="ST813" s="19"/>
      <c r="SU813" s="19"/>
      <c r="SV813" s="19"/>
      <c r="SW813" s="19"/>
      <c r="SX813" s="19"/>
      <c r="SY813" s="19"/>
      <c r="SZ813" s="19"/>
      <c r="TA813" s="19"/>
      <c r="TB813" s="19"/>
      <c r="TC813" s="19"/>
      <c r="TD813" s="19"/>
      <c r="TE813" s="19"/>
      <c r="TF813" s="19"/>
      <c r="TG813" s="19"/>
      <c r="TH813" s="19"/>
      <c r="TI813" s="19"/>
      <c r="TJ813" s="19"/>
      <c r="TK813" s="19"/>
      <c r="TL813" s="19"/>
      <c r="TM813" s="19"/>
      <c r="TN813" s="19"/>
      <c r="TO813" s="19"/>
      <c r="TP813" s="19"/>
      <c r="TQ813" s="19"/>
      <c r="TR813" s="19"/>
      <c r="TS813" s="19"/>
      <c r="TT813" s="19"/>
      <c r="TU813" s="19"/>
      <c r="TV813" s="19"/>
      <c r="TW813" s="19"/>
      <c r="TX813" s="19"/>
      <c r="TY813" s="19"/>
      <c r="TZ813" s="19"/>
      <c r="UA813" s="19"/>
      <c r="UB813" s="19"/>
      <c r="UC813" s="19"/>
      <c r="UD813" s="19"/>
      <c r="UE813" s="19"/>
      <c r="UF813" s="19"/>
      <c r="UG813" s="19"/>
      <c r="UH813" s="19"/>
      <c r="UI813" s="19"/>
      <c r="UJ813" s="19"/>
      <c r="UK813" s="19"/>
      <c r="UL813" s="19"/>
      <c r="UM813" s="19"/>
      <c r="UN813" s="19"/>
      <c r="UO813" s="19"/>
      <c r="UP813" s="19"/>
      <c r="UQ813" s="19"/>
    </row>
    <row r="814" spans="1:563" s="9" customFormat="1" x14ac:dyDescent="0.25">
      <c r="A814" s="38">
        <v>808</v>
      </c>
      <c r="B814" s="19" t="s">
        <v>464</v>
      </c>
      <c r="C814" s="19" t="s">
        <v>859</v>
      </c>
      <c r="D814" s="19" t="s">
        <v>462</v>
      </c>
      <c r="E814" s="19" t="s">
        <v>99</v>
      </c>
      <c r="F814" s="20" t="s">
        <v>868</v>
      </c>
      <c r="G814" s="21">
        <v>25000</v>
      </c>
      <c r="H814" s="19">
        <v>0</v>
      </c>
      <c r="I814" s="22">
        <v>25</v>
      </c>
      <c r="J814" s="49">
        <v>717.5</v>
      </c>
      <c r="K814" s="43">
        <f t="shared" si="125"/>
        <v>1774.9999999999998</v>
      </c>
      <c r="L814" s="32">
        <f t="shared" si="127"/>
        <v>275</v>
      </c>
      <c r="M814" s="48">
        <v>760</v>
      </c>
      <c r="N814" s="22">
        <f t="shared" si="128"/>
        <v>1772.5000000000002</v>
      </c>
      <c r="O814" s="22"/>
      <c r="P814" s="22">
        <f t="shared" si="129"/>
        <v>1477.5</v>
      </c>
      <c r="Q814" s="22">
        <f t="shared" si="123"/>
        <v>1502.5</v>
      </c>
      <c r="R814" s="22">
        <f t="shared" si="124"/>
        <v>3822.5</v>
      </c>
      <c r="S814" s="22">
        <f t="shared" si="126"/>
        <v>23497.5</v>
      </c>
      <c r="T814" s="33" t="s">
        <v>41</v>
      </c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</row>
    <row r="815" spans="1:563" s="9" customFormat="1" x14ac:dyDescent="0.25">
      <c r="A815" s="38">
        <v>809</v>
      </c>
      <c r="B815" s="19" t="s">
        <v>463</v>
      </c>
      <c r="C815" s="19" t="s">
        <v>859</v>
      </c>
      <c r="D815" s="19" t="s">
        <v>462</v>
      </c>
      <c r="E815" s="19" t="s">
        <v>171</v>
      </c>
      <c r="F815" s="20" t="s">
        <v>868</v>
      </c>
      <c r="G815" s="21">
        <v>16000</v>
      </c>
      <c r="H815" s="19">
        <v>0</v>
      </c>
      <c r="I815" s="22">
        <v>25</v>
      </c>
      <c r="J815" s="49">
        <v>459.2</v>
      </c>
      <c r="K815" s="43">
        <f t="shared" si="125"/>
        <v>1136</v>
      </c>
      <c r="L815" s="32">
        <f t="shared" si="127"/>
        <v>176.00000000000003</v>
      </c>
      <c r="M815" s="48">
        <v>486.4</v>
      </c>
      <c r="N815" s="22">
        <f t="shared" si="128"/>
        <v>1134.4000000000001</v>
      </c>
      <c r="O815" s="22"/>
      <c r="P815" s="22">
        <f t="shared" si="129"/>
        <v>945.59999999999991</v>
      </c>
      <c r="Q815" s="22">
        <f t="shared" si="123"/>
        <v>970.59999999999991</v>
      </c>
      <c r="R815" s="22">
        <f t="shared" si="124"/>
        <v>2446.4</v>
      </c>
      <c r="S815" s="22">
        <f t="shared" si="126"/>
        <v>15029.4</v>
      </c>
      <c r="T815" s="33" t="s">
        <v>41</v>
      </c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</row>
    <row r="816" spans="1:563" s="9" customFormat="1" x14ac:dyDescent="0.25">
      <c r="A816" s="38">
        <v>810</v>
      </c>
      <c r="B816" s="19" t="s">
        <v>862</v>
      </c>
      <c r="C816" s="19" t="s">
        <v>859</v>
      </c>
      <c r="D816" s="19" t="s">
        <v>462</v>
      </c>
      <c r="E816" s="19" t="s">
        <v>171</v>
      </c>
      <c r="F816" s="20" t="s">
        <v>863</v>
      </c>
      <c r="G816" s="21">
        <v>16000</v>
      </c>
      <c r="H816" s="19">
        <v>0</v>
      </c>
      <c r="I816" s="22">
        <v>25</v>
      </c>
      <c r="J816" s="49">
        <v>459.2</v>
      </c>
      <c r="K816" s="43">
        <f t="shared" si="125"/>
        <v>1136</v>
      </c>
      <c r="L816" s="32">
        <f t="shared" si="127"/>
        <v>176.00000000000003</v>
      </c>
      <c r="M816" s="48">
        <v>486.4</v>
      </c>
      <c r="N816" s="22">
        <f t="shared" si="128"/>
        <v>1134.4000000000001</v>
      </c>
      <c r="O816" s="22"/>
      <c r="P816" s="22">
        <f t="shared" si="129"/>
        <v>945.59999999999991</v>
      </c>
      <c r="Q816" s="22">
        <f t="shared" si="123"/>
        <v>970.59999999999991</v>
      </c>
      <c r="R816" s="22">
        <f t="shared" si="124"/>
        <v>2446.4</v>
      </c>
      <c r="S816" s="22">
        <f t="shared" si="126"/>
        <v>15029.4</v>
      </c>
      <c r="T816" s="33" t="s">
        <v>41</v>
      </c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</row>
    <row r="817" spans="1:563" s="9" customFormat="1" x14ac:dyDescent="0.25">
      <c r="A817" s="38">
        <v>811</v>
      </c>
      <c r="B817" s="19" t="s">
        <v>433</v>
      </c>
      <c r="C817" s="19" t="s">
        <v>859</v>
      </c>
      <c r="D817" s="19" t="s">
        <v>449</v>
      </c>
      <c r="E817" s="19" t="s">
        <v>790</v>
      </c>
      <c r="F817" s="20" t="s">
        <v>868</v>
      </c>
      <c r="G817" s="29">
        <v>85000</v>
      </c>
      <c r="H817" s="29">
        <v>8576.99</v>
      </c>
      <c r="I817" s="22">
        <v>25</v>
      </c>
      <c r="J817" s="50">
        <v>2439.5</v>
      </c>
      <c r="K817" s="46">
        <f t="shared" si="125"/>
        <v>6034.9999999999991</v>
      </c>
      <c r="L817" s="32">
        <v>851.51</v>
      </c>
      <c r="M817" s="58">
        <v>2584</v>
      </c>
      <c r="N817" s="31">
        <f t="shared" si="128"/>
        <v>6026.5</v>
      </c>
      <c r="O817" s="31"/>
      <c r="P817" s="31">
        <f t="shared" si="129"/>
        <v>5023.5</v>
      </c>
      <c r="Q817" s="22">
        <f t="shared" si="123"/>
        <v>13625.49</v>
      </c>
      <c r="R817" s="22">
        <f t="shared" si="124"/>
        <v>12913.009999999998</v>
      </c>
      <c r="S817" s="31">
        <f t="shared" si="126"/>
        <v>71374.509999999995</v>
      </c>
      <c r="T817" s="33" t="s">
        <v>41</v>
      </c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</row>
    <row r="818" spans="1:563" s="9" customFormat="1" x14ac:dyDescent="0.25">
      <c r="A818" s="38">
        <v>812</v>
      </c>
      <c r="B818" s="19" t="s">
        <v>432</v>
      </c>
      <c r="C818" s="19" t="s">
        <v>859</v>
      </c>
      <c r="D818" s="19" t="s">
        <v>449</v>
      </c>
      <c r="E818" s="19" t="s">
        <v>135</v>
      </c>
      <c r="F818" s="20" t="s">
        <v>868</v>
      </c>
      <c r="G818" s="29">
        <v>70000</v>
      </c>
      <c r="H818" s="29">
        <v>5368.48</v>
      </c>
      <c r="I818" s="22">
        <v>25</v>
      </c>
      <c r="J818" s="50">
        <v>2009</v>
      </c>
      <c r="K818" s="46">
        <f t="shared" si="125"/>
        <v>4970</v>
      </c>
      <c r="L818" s="32">
        <f t="shared" si="127"/>
        <v>770.00000000000011</v>
      </c>
      <c r="M818" s="58">
        <v>2128</v>
      </c>
      <c r="N818" s="31">
        <f t="shared" si="128"/>
        <v>4963</v>
      </c>
      <c r="O818" s="31"/>
      <c r="P818" s="31">
        <f t="shared" si="129"/>
        <v>4137</v>
      </c>
      <c r="Q818" s="22">
        <f t="shared" si="123"/>
        <v>9530.48</v>
      </c>
      <c r="R818" s="22">
        <f t="shared" si="124"/>
        <v>10703</v>
      </c>
      <c r="S818" s="31">
        <f t="shared" si="126"/>
        <v>60469.520000000004</v>
      </c>
      <c r="T818" s="33" t="s">
        <v>41</v>
      </c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</row>
    <row r="819" spans="1:563" s="9" customFormat="1" x14ac:dyDescent="0.25">
      <c r="A819" s="38">
        <v>813</v>
      </c>
      <c r="B819" s="19" t="s">
        <v>453</v>
      </c>
      <c r="C819" s="19" t="s">
        <v>860</v>
      </c>
      <c r="D819" s="19" t="s">
        <v>449</v>
      </c>
      <c r="E819" s="19" t="s">
        <v>135</v>
      </c>
      <c r="F819" s="20" t="s">
        <v>868</v>
      </c>
      <c r="G819" s="21">
        <v>70000</v>
      </c>
      <c r="H819" s="21">
        <v>5368.48</v>
      </c>
      <c r="I819" s="22">
        <v>25</v>
      </c>
      <c r="J819" s="49">
        <v>2009</v>
      </c>
      <c r="K819" s="43">
        <f t="shared" si="125"/>
        <v>4970</v>
      </c>
      <c r="L819" s="32">
        <f t="shared" si="127"/>
        <v>770.00000000000011</v>
      </c>
      <c r="M819" s="48">
        <v>2128</v>
      </c>
      <c r="N819" s="22">
        <f t="shared" si="128"/>
        <v>4963</v>
      </c>
      <c r="O819" s="22"/>
      <c r="P819" s="22">
        <f t="shared" si="129"/>
        <v>4137</v>
      </c>
      <c r="Q819" s="22">
        <f t="shared" si="123"/>
        <v>9530.48</v>
      </c>
      <c r="R819" s="22">
        <f t="shared" si="124"/>
        <v>10703</v>
      </c>
      <c r="S819" s="22">
        <f t="shared" si="126"/>
        <v>60469.520000000004</v>
      </c>
      <c r="T819" s="33" t="s">
        <v>41</v>
      </c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</row>
    <row r="820" spans="1:563" s="9" customFormat="1" x14ac:dyDescent="0.25">
      <c r="A820" s="38">
        <v>814</v>
      </c>
      <c r="B820" s="19" t="s">
        <v>1064</v>
      </c>
      <c r="C820" s="19" t="s">
        <v>860</v>
      </c>
      <c r="D820" s="19" t="s">
        <v>449</v>
      </c>
      <c r="E820" s="19" t="s">
        <v>135</v>
      </c>
      <c r="F820" s="20" t="s">
        <v>868</v>
      </c>
      <c r="G820" s="21">
        <v>70000</v>
      </c>
      <c r="H820" s="21">
        <v>5368.48</v>
      </c>
      <c r="I820" s="22">
        <v>25</v>
      </c>
      <c r="J820" s="49">
        <v>2009</v>
      </c>
      <c r="K820" s="43">
        <f t="shared" si="125"/>
        <v>4970</v>
      </c>
      <c r="L820" s="32">
        <f t="shared" si="127"/>
        <v>770.00000000000011</v>
      </c>
      <c r="M820" s="48">
        <v>2128</v>
      </c>
      <c r="N820" s="22">
        <f t="shared" si="128"/>
        <v>4963</v>
      </c>
      <c r="O820" s="22"/>
      <c r="P820" s="22">
        <f t="shared" si="129"/>
        <v>4137</v>
      </c>
      <c r="Q820" s="22">
        <f t="shared" si="123"/>
        <v>9530.48</v>
      </c>
      <c r="R820" s="22">
        <f t="shared" si="124"/>
        <v>10703</v>
      </c>
      <c r="S820" s="22">
        <f t="shared" si="126"/>
        <v>60469.520000000004</v>
      </c>
      <c r="T820" s="33" t="s">
        <v>41</v>
      </c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</row>
    <row r="821" spans="1:563" s="9" customFormat="1" x14ac:dyDescent="0.25">
      <c r="A821" s="38">
        <v>815</v>
      </c>
      <c r="B821" s="19" t="s">
        <v>452</v>
      </c>
      <c r="C821" s="19" t="s">
        <v>860</v>
      </c>
      <c r="D821" s="19" t="s">
        <v>449</v>
      </c>
      <c r="E821" s="19" t="s">
        <v>791</v>
      </c>
      <c r="F821" s="20" t="s">
        <v>868</v>
      </c>
      <c r="G821" s="21">
        <v>55000</v>
      </c>
      <c r="H821" s="21">
        <v>2559.6799999999998</v>
      </c>
      <c r="I821" s="22">
        <v>25</v>
      </c>
      <c r="J821" s="49">
        <v>1578.5</v>
      </c>
      <c r="K821" s="43">
        <f t="shared" si="125"/>
        <v>3904.9999999999995</v>
      </c>
      <c r="L821" s="32">
        <f t="shared" si="127"/>
        <v>605.00000000000011</v>
      </c>
      <c r="M821" s="48">
        <v>1672</v>
      </c>
      <c r="N821" s="22">
        <f t="shared" si="128"/>
        <v>3899.5000000000005</v>
      </c>
      <c r="O821" s="22"/>
      <c r="P821" s="22">
        <f t="shared" si="129"/>
        <v>3250.5</v>
      </c>
      <c r="Q821" s="22">
        <f t="shared" si="123"/>
        <v>5835.18</v>
      </c>
      <c r="R821" s="22">
        <f t="shared" si="124"/>
        <v>8409.5</v>
      </c>
      <c r="S821" s="22">
        <f t="shared" si="126"/>
        <v>49164.82</v>
      </c>
      <c r="T821" s="33" t="s">
        <v>41</v>
      </c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</row>
    <row r="822" spans="1:563" s="9" customFormat="1" x14ac:dyDescent="0.25">
      <c r="A822" s="38">
        <v>816</v>
      </c>
      <c r="B822" s="19" t="s">
        <v>455</v>
      </c>
      <c r="C822" s="19" t="s">
        <v>859</v>
      </c>
      <c r="D822" s="19" t="s">
        <v>449</v>
      </c>
      <c r="E822" s="19" t="s">
        <v>127</v>
      </c>
      <c r="F822" s="20" t="s">
        <v>863</v>
      </c>
      <c r="G822" s="21">
        <v>25000</v>
      </c>
      <c r="H822" s="19">
        <v>0</v>
      </c>
      <c r="I822" s="22">
        <v>25</v>
      </c>
      <c r="J822" s="49">
        <v>717.5</v>
      </c>
      <c r="K822" s="43">
        <f t="shared" si="125"/>
        <v>1774.9999999999998</v>
      </c>
      <c r="L822" s="32">
        <f t="shared" si="127"/>
        <v>275</v>
      </c>
      <c r="M822" s="48">
        <v>760</v>
      </c>
      <c r="N822" s="22">
        <f t="shared" si="128"/>
        <v>1772.5000000000002</v>
      </c>
      <c r="O822" s="22"/>
      <c r="P822" s="22">
        <f t="shared" si="129"/>
        <v>1477.5</v>
      </c>
      <c r="Q822" s="22">
        <f t="shared" si="123"/>
        <v>1502.5</v>
      </c>
      <c r="R822" s="22">
        <f t="shared" si="124"/>
        <v>3822.5</v>
      </c>
      <c r="S822" s="22">
        <f t="shared" si="126"/>
        <v>23497.5</v>
      </c>
      <c r="T822" s="33" t="s">
        <v>41</v>
      </c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</row>
    <row r="823" spans="1:563" s="9" customFormat="1" x14ac:dyDescent="0.25">
      <c r="A823" s="38">
        <v>817</v>
      </c>
      <c r="B823" s="19" t="s">
        <v>785</v>
      </c>
      <c r="C823" s="19" t="s">
        <v>860</v>
      </c>
      <c r="D823" s="19" t="s">
        <v>779</v>
      </c>
      <c r="E823" s="19" t="s">
        <v>126</v>
      </c>
      <c r="F823" s="20" t="s">
        <v>868</v>
      </c>
      <c r="G823" s="21">
        <v>155000</v>
      </c>
      <c r="H823" s="21">
        <v>24185.01</v>
      </c>
      <c r="I823" s="22">
        <v>25</v>
      </c>
      <c r="J823" s="49">
        <v>4448.5</v>
      </c>
      <c r="K823" s="43">
        <f t="shared" si="125"/>
        <v>11004.999999999998</v>
      </c>
      <c r="L823" s="32">
        <v>851.51</v>
      </c>
      <c r="M823" s="48">
        <v>4712</v>
      </c>
      <c r="N823" s="22">
        <f t="shared" si="128"/>
        <v>10989.5</v>
      </c>
      <c r="O823" s="22"/>
      <c r="P823" s="22">
        <f t="shared" si="129"/>
        <v>9160.5</v>
      </c>
      <c r="Q823" s="22">
        <f t="shared" si="123"/>
        <v>33370.509999999995</v>
      </c>
      <c r="R823" s="22">
        <f t="shared" si="124"/>
        <v>22846.01</v>
      </c>
      <c r="S823" s="22">
        <f t="shared" si="126"/>
        <v>121629.49</v>
      </c>
      <c r="T823" s="33" t="s">
        <v>41</v>
      </c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</row>
    <row r="824" spans="1:563" s="9" customFormat="1" x14ac:dyDescent="0.25">
      <c r="A824" s="38">
        <v>818</v>
      </c>
      <c r="B824" s="19" t="s">
        <v>32</v>
      </c>
      <c r="C824" s="19" t="s">
        <v>860</v>
      </c>
      <c r="D824" s="19" t="s">
        <v>779</v>
      </c>
      <c r="E824" s="19" t="s">
        <v>88</v>
      </c>
      <c r="F824" s="20" t="s">
        <v>867</v>
      </c>
      <c r="G824" s="21">
        <v>56000</v>
      </c>
      <c r="H824" s="42">
        <v>2733.96</v>
      </c>
      <c r="I824" s="22">
        <v>25</v>
      </c>
      <c r="J824" s="49">
        <v>1607.2</v>
      </c>
      <c r="K824" s="43">
        <f t="shared" ref="K824:K843" si="130">+G824*7.1%</f>
        <v>3975.9999999999995</v>
      </c>
      <c r="L824" s="32">
        <f t="shared" si="127"/>
        <v>616.00000000000011</v>
      </c>
      <c r="M824" s="48">
        <v>1702.4</v>
      </c>
      <c r="N824" s="22">
        <f t="shared" si="128"/>
        <v>3970.4</v>
      </c>
      <c r="O824" s="22"/>
      <c r="P824" s="22">
        <f t="shared" si="129"/>
        <v>3309.6000000000004</v>
      </c>
      <c r="Q824" s="22">
        <f t="shared" si="123"/>
        <v>6068.5599999999995</v>
      </c>
      <c r="R824" s="22">
        <f t="shared" si="124"/>
        <v>8562.4</v>
      </c>
      <c r="S824" s="22">
        <f t="shared" si="126"/>
        <v>49931.44</v>
      </c>
      <c r="T824" s="33" t="s">
        <v>41</v>
      </c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</row>
    <row r="825" spans="1:563" s="9" customFormat="1" x14ac:dyDescent="0.25">
      <c r="A825" s="38">
        <v>819</v>
      </c>
      <c r="B825" s="19" t="s">
        <v>780</v>
      </c>
      <c r="C825" s="19" t="s">
        <v>859</v>
      </c>
      <c r="D825" s="19" t="s">
        <v>779</v>
      </c>
      <c r="E825" s="19" t="s">
        <v>88</v>
      </c>
      <c r="F825" s="20" t="s">
        <v>868</v>
      </c>
      <c r="G825" s="21">
        <v>55000</v>
      </c>
      <c r="H825" s="21">
        <v>1787.72</v>
      </c>
      <c r="I825" s="22">
        <v>25</v>
      </c>
      <c r="J825" s="49">
        <v>1578.5</v>
      </c>
      <c r="K825" s="43">
        <f t="shared" si="130"/>
        <v>3904.9999999999995</v>
      </c>
      <c r="L825" s="32">
        <f t="shared" si="127"/>
        <v>605.00000000000011</v>
      </c>
      <c r="M825" s="48">
        <v>1672</v>
      </c>
      <c r="N825" s="22">
        <f t="shared" si="128"/>
        <v>3899.5000000000005</v>
      </c>
      <c r="O825" s="22"/>
      <c r="P825" s="22">
        <f t="shared" si="129"/>
        <v>3250.5</v>
      </c>
      <c r="Q825" s="22">
        <f t="shared" si="123"/>
        <v>5063.22</v>
      </c>
      <c r="R825" s="22">
        <f t="shared" si="124"/>
        <v>8409.5</v>
      </c>
      <c r="S825" s="22">
        <f t="shared" si="126"/>
        <v>49936.78</v>
      </c>
      <c r="T825" s="33" t="s">
        <v>41</v>
      </c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</row>
    <row r="826" spans="1:563" s="9" customFormat="1" x14ac:dyDescent="0.25">
      <c r="A826" s="38">
        <v>820</v>
      </c>
      <c r="B826" s="19" t="s">
        <v>781</v>
      </c>
      <c r="C826" s="19" t="s">
        <v>860</v>
      </c>
      <c r="D826" s="19" t="s">
        <v>779</v>
      </c>
      <c r="E826" s="19" t="s">
        <v>88</v>
      </c>
      <c r="F826" s="20" t="s">
        <v>868</v>
      </c>
      <c r="G826" s="21">
        <v>55000</v>
      </c>
      <c r="H826" s="21">
        <v>2559.6799999999998</v>
      </c>
      <c r="I826" s="22">
        <v>25</v>
      </c>
      <c r="J826" s="49">
        <v>1578.5</v>
      </c>
      <c r="K826" s="43">
        <f t="shared" si="130"/>
        <v>3904.9999999999995</v>
      </c>
      <c r="L826" s="32">
        <f t="shared" si="127"/>
        <v>605.00000000000011</v>
      </c>
      <c r="M826" s="48">
        <v>1672</v>
      </c>
      <c r="N826" s="22">
        <f t="shared" si="128"/>
        <v>3899.5000000000005</v>
      </c>
      <c r="O826" s="22"/>
      <c r="P826" s="22">
        <f t="shared" si="129"/>
        <v>3250.5</v>
      </c>
      <c r="Q826" s="22">
        <f t="shared" si="123"/>
        <v>5835.18</v>
      </c>
      <c r="R826" s="22">
        <f t="shared" si="124"/>
        <v>8409.5</v>
      </c>
      <c r="S826" s="22">
        <f t="shared" si="126"/>
        <v>49164.82</v>
      </c>
      <c r="T826" s="33" t="s">
        <v>41</v>
      </c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</row>
    <row r="827" spans="1:563" s="9" customFormat="1" x14ac:dyDescent="0.25">
      <c r="A827" s="38">
        <v>821</v>
      </c>
      <c r="B827" s="19" t="s">
        <v>784</v>
      </c>
      <c r="C827" s="19" t="s">
        <v>860</v>
      </c>
      <c r="D827" s="19" t="s">
        <v>779</v>
      </c>
      <c r="E827" s="19" t="s">
        <v>88</v>
      </c>
      <c r="F827" s="20" t="s">
        <v>868</v>
      </c>
      <c r="G827" s="21">
        <v>55000</v>
      </c>
      <c r="H827" s="21">
        <v>2559.6799999999998</v>
      </c>
      <c r="I827" s="22">
        <v>25</v>
      </c>
      <c r="J827" s="49">
        <v>1578.5</v>
      </c>
      <c r="K827" s="43">
        <f t="shared" si="130"/>
        <v>3904.9999999999995</v>
      </c>
      <c r="L827" s="32">
        <f t="shared" si="127"/>
        <v>605.00000000000011</v>
      </c>
      <c r="M827" s="48">
        <v>1672</v>
      </c>
      <c r="N827" s="22">
        <f t="shared" si="128"/>
        <v>3899.5000000000005</v>
      </c>
      <c r="O827" s="22"/>
      <c r="P827" s="22">
        <f t="shared" si="129"/>
        <v>3250.5</v>
      </c>
      <c r="Q827" s="22">
        <f t="shared" si="123"/>
        <v>5835.18</v>
      </c>
      <c r="R827" s="22">
        <f t="shared" si="124"/>
        <v>8409.5</v>
      </c>
      <c r="S827" s="22">
        <f t="shared" si="126"/>
        <v>49164.82</v>
      </c>
      <c r="T827" s="33" t="s">
        <v>41</v>
      </c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</row>
    <row r="828" spans="1:563" s="9" customFormat="1" x14ac:dyDescent="0.25">
      <c r="A828" s="38">
        <v>822</v>
      </c>
      <c r="B828" s="19" t="s">
        <v>783</v>
      </c>
      <c r="C828" s="19" t="s">
        <v>860</v>
      </c>
      <c r="D828" s="19" t="s">
        <v>779</v>
      </c>
      <c r="E828" s="19" t="s">
        <v>169</v>
      </c>
      <c r="F828" s="20" t="s">
        <v>867</v>
      </c>
      <c r="G828" s="21">
        <v>55000</v>
      </c>
      <c r="H828" s="21">
        <v>2559.6799999999998</v>
      </c>
      <c r="I828" s="22">
        <v>25</v>
      </c>
      <c r="J828" s="49">
        <v>1578.5</v>
      </c>
      <c r="K828" s="43">
        <f t="shared" si="130"/>
        <v>3904.9999999999995</v>
      </c>
      <c r="L828" s="32">
        <f t="shared" si="127"/>
        <v>605.00000000000011</v>
      </c>
      <c r="M828" s="48">
        <v>1672</v>
      </c>
      <c r="N828" s="22">
        <f t="shared" si="128"/>
        <v>3899.5000000000005</v>
      </c>
      <c r="O828" s="22"/>
      <c r="P828" s="22">
        <f t="shared" si="129"/>
        <v>3250.5</v>
      </c>
      <c r="Q828" s="22">
        <f t="shared" si="123"/>
        <v>5835.18</v>
      </c>
      <c r="R828" s="22">
        <f t="shared" si="124"/>
        <v>8409.5</v>
      </c>
      <c r="S828" s="22">
        <f t="shared" si="126"/>
        <v>49164.82</v>
      </c>
      <c r="T828" s="33" t="s">
        <v>41</v>
      </c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</row>
    <row r="829" spans="1:563" s="9" customFormat="1" x14ac:dyDescent="0.25">
      <c r="A829" s="38">
        <v>823</v>
      </c>
      <c r="B829" s="19" t="s">
        <v>786</v>
      </c>
      <c r="C829" s="19" t="s">
        <v>859</v>
      </c>
      <c r="D829" s="19" t="s">
        <v>779</v>
      </c>
      <c r="E829" s="19" t="s">
        <v>108</v>
      </c>
      <c r="F829" s="20" t="s">
        <v>867</v>
      </c>
      <c r="G829" s="21">
        <v>50000</v>
      </c>
      <c r="H829" s="21">
        <v>1854</v>
      </c>
      <c r="I829" s="22">
        <v>25</v>
      </c>
      <c r="J829" s="49">
        <v>1435</v>
      </c>
      <c r="K829" s="43">
        <f t="shared" si="130"/>
        <v>3549.9999999999995</v>
      </c>
      <c r="L829" s="32">
        <f t="shared" si="127"/>
        <v>550</v>
      </c>
      <c r="M829" s="48">
        <v>1520</v>
      </c>
      <c r="N829" s="22">
        <f t="shared" si="128"/>
        <v>3545.0000000000005</v>
      </c>
      <c r="O829" s="22"/>
      <c r="P829" s="22">
        <f t="shared" si="129"/>
        <v>2955</v>
      </c>
      <c r="Q829" s="22">
        <f t="shared" si="123"/>
        <v>4834</v>
      </c>
      <c r="R829" s="22">
        <f t="shared" si="124"/>
        <v>7645</v>
      </c>
      <c r="S829" s="22">
        <f t="shared" si="126"/>
        <v>45166</v>
      </c>
      <c r="T829" s="33" t="s">
        <v>41</v>
      </c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</row>
    <row r="830" spans="1:563" s="9" customFormat="1" x14ac:dyDescent="0.25">
      <c r="A830" s="38">
        <v>824</v>
      </c>
      <c r="B830" s="19" t="s">
        <v>782</v>
      </c>
      <c r="C830" s="19" t="s">
        <v>859</v>
      </c>
      <c r="D830" s="19" t="s">
        <v>779</v>
      </c>
      <c r="E830" s="19" t="s">
        <v>99</v>
      </c>
      <c r="F830" s="20" t="s">
        <v>868</v>
      </c>
      <c r="G830" s="21">
        <v>35000</v>
      </c>
      <c r="H830" s="19">
        <v>0</v>
      </c>
      <c r="I830" s="22">
        <v>25</v>
      </c>
      <c r="J830" s="49">
        <v>1004.5</v>
      </c>
      <c r="K830" s="43">
        <f t="shared" si="130"/>
        <v>2485</v>
      </c>
      <c r="L830" s="32">
        <f t="shared" si="127"/>
        <v>385.00000000000006</v>
      </c>
      <c r="M830" s="48">
        <v>1064</v>
      </c>
      <c r="N830" s="22">
        <f t="shared" si="128"/>
        <v>2481.5</v>
      </c>
      <c r="O830" s="22"/>
      <c r="P830" s="22">
        <f t="shared" si="129"/>
        <v>2068.5</v>
      </c>
      <c r="Q830" s="22">
        <f t="shared" si="123"/>
        <v>2093.5</v>
      </c>
      <c r="R830" s="22">
        <f t="shared" si="124"/>
        <v>5351.5</v>
      </c>
      <c r="S830" s="22">
        <f t="shared" si="126"/>
        <v>32906.5</v>
      </c>
      <c r="T830" s="33" t="s">
        <v>41</v>
      </c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</row>
    <row r="831" spans="1:563" s="9" customFormat="1" x14ac:dyDescent="0.25">
      <c r="A831" s="38">
        <v>825</v>
      </c>
      <c r="B831" s="19" t="s">
        <v>891</v>
      </c>
      <c r="C831" s="19" t="s">
        <v>859</v>
      </c>
      <c r="D831" s="19" t="s">
        <v>766</v>
      </c>
      <c r="E831" s="19" t="s">
        <v>64</v>
      </c>
      <c r="F831" s="20" t="s">
        <v>867</v>
      </c>
      <c r="G831" s="21">
        <v>35000</v>
      </c>
      <c r="H831" s="19">
        <v>0</v>
      </c>
      <c r="I831" s="22">
        <v>25</v>
      </c>
      <c r="J831" s="49">
        <v>1004.5</v>
      </c>
      <c r="K831" s="43">
        <f t="shared" si="130"/>
        <v>2485</v>
      </c>
      <c r="L831" s="32">
        <f t="shared" si="127"/>
        <v>385.00000000000006</v>
      </c>
      <c r="M831" s="48">
        <v>1064</v>
      </c>
      <c r="N831" s="22">
        <f t="shared" si="128"/>
        <v>2481.5</v>
      </c>
      <c r="O831" s="22"/>
      <c r="P831" s="22">
        <f t="shared" si="129"/>
        <v>2068.5</v>
      </c>
      <c r="Q831" s="22">
        <f t="shared" si="123"/>
        <v>2093.5</v>
      </c>
      <c r="R831" s="22">
        <f t="shared" si="124"/>
        <v>5351.5</v>
      </c>
      <c r="S831" s="22">
        <f t="shared" si="126"/>
        <v>32906.5</v>
      </c>
      <c r="T831" s="33" t="s">
        <v>41</v>
      </c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</row>
    <row r="832" spans="1:563" s="9" customFormat="1" x14ac:dyDescent="0.25">
      <c r="A832" s="38">
        <v>826</v>
      </c>
      <c r="B832" s="19" t="s">
        <v>967</v>
      </c>
      <c r="C832" s="19" t="s">
        <v>859</v>
      </c>
      <c r="D832" s="19" t="s">
        <v>766</v>
      </c>
      <c r="E832" s="19" t="s">
        <v>35</v>
      </c>
      <c r="F832" s="20" t="s">
        <v>867</v>
      </c>
      <c r="G832" s="21">
        <v>25000</v>
      </c>
      <c r="H832" s="19">
        <v>0</v>
      </c>
      <c r="I832" s="22">
        <v>25</v>
      </c>
      <c r="J832" s="49">
        <v>717.5</v>
      </c>
      <c r="K832" s="43">
        <f t="shared" si="130"/>
        <v>1774.9999999999998</v>
      </c>
      <c r="L832" s="32">
        <f t="shared" si="127"/>
        <v>275</v>
      </c>
      <c r="M832" s="48">
        <v>760</v>
      </c>
      <c r="N832" s="22">
        <f t="shared" si="128"/>
        <v>1772.5000000000002</v>
      </c>
      <c r="O832" s="22"/>
      <c r="P832" s="22">
        <f t="shared" si="129"/>
        <v>1477.5</v>
      </c>
      <c r="Q832" s="22">
        <f t="shared" si="123"/>
        <v>1502.5</v>
      </c>
      <c r="R832" s="22">
        <f t="shared" si="124"/>
        <v>3822.5</v>
      </c>
      <c r="S832" s="22">
        <f t="shared" si="126"/>
        <v>23497.5</v>
      </c>
      <c r="T832" s="33" t="s">
        <v>41</v>
      </c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</row>
    <row r="833" spans="1:563" s="9" customFormat="1" x14ac:dyDescent="0.25">
      <c r="A833" s="38">
        <v>827</v>
      </c>
      <c r="B833" s="19" t="s">
        <v>953</v>
      </c>
      <c r="C833" s="19" t="s">
        <v>860</v>
      </c>
      <c r="D833" s="19" t="s">
        <v>766</v>
      </c>
      <c r="E833" s="19" t="s">
        <v>101</v>
      </c>
      <c r="F833" s="20" t="s">
        <v>867</v>
      </c>
      <c r="G833" s="21">
        <v>24000</v>
      </c>
      <c r="H833" s="19">
        <v>0</v>
      </c>
      <c r="I833" s="22">
        <v>25</v>
      </c>
      <c r="J833" s="49">
        <v>688.8</v>
      </c>
      <c r="K833" s="43">
        <f t="shared" si="130"/>
        <v>1703.9999999999998</v>
      </c>
      <c r="L833" s="32">
        <f t="shared" si="127"/>
        <v>264</v>
      </c>
      <c r="M833" s="48">
        <v>729.6</v>
      </c>
      <c r="N833" s="22">
        <f t="shared" si="128"/>
        <v>1701.6000000000001</v>
      </c>
      <c r="O833" s="22"/>
      <c r="P833" s="22">
        <f t="shared" si="129"/>
        <v>1418.4</v>
      </c>
      <c r="Q833" s="22">
        <f t="shared" si="123"/>
        <v>1443.4</v>
      </c>
      <c r="R833" s="22">
        <f t="shared" si="124"/>
        <v>3669.6</v>
      </c>
      <c r="S833" s="22">
        <f t="shared" si="126"/>
        <v>22556.6</v>
      </c>
      <c r="T833" s="33" t="s">
        <v>41</v>
      </c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</row>
    <row r="834" spans="1:563" s="9" customFormat="1" x14ac:dyDescent="0.25">
      <c r="A834" s="38">
        <v>828</v>
      </c>
      <c r="B834" s="19" t="s">
        <v>164</v>
      </c>
      <c r="C834" s="19" t="s">
        <v>859</v>
      </c>
      <c r="D834" s="19" t="s">
        <v>766</v>
      </c>
      <c r="E834" s="19" t="s">
        <v>63</v>
      </c>
      <c r="F834" s="20" t="s">
        <v>863</v>
      </c>
      <c r="G834" s="21">
        <v>18000</v>
      </c>
      <c r="H834" s="19">
        <v>0</v>
      </c>
      <c r="I834" s="22">
        <v>25</v>
      </c>
      <c r="J834" s="49">
        <v>516.6</v>
      </c>
      <c r="K834" s="43">
        <f t="shared" si="130"/>
        <v>1277.9999999999998</v>
      </c>
      <c r="L834" s="32">
        <f t="shared" si="127"/>
        <v>198.00000000000003</v>
      </c>
      <c r="M834" s="48">
        <v>547.20000000000005</v>
      </c>
      <c r="N834" s="22">
        <f t="shared" si="128"/>
        <v>1276.2</v>
      </c>
      <c r="O834" s="22"/>
      <c r="P834" s="22">
        <f t="shared" si="129"/>
        <v>1063.8000000000002</v>
      </c>
      <c r="Q834" s="22">
        <f t="shared" si="123"/>
        <v>1088.8000000000002</v>
      </c>
      <c r="R834" s="22">
        <f t="shared" si="124"/>
        <v>2752.2</v>
      </c>
      <c r="S834" s="22">
        <f t="shared" si="126"/>
        <v>16911.2</v>
      </c>
      <c r="T834" s="33" t="s">
        <v>41</v>
      </c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</row>
    <row r="835" spans="1:563" s="9" customFormat="1" x14ac:dyDescent="0.25">
      <c r="A835" s="38">
        <v>829</v>
      </c>
      <c r="B835" s="19" t="s">
        <v>767</v>
      </c>
      <c r="C835" s="19" t="s">
        <v>859</v>
      </c>
      <c r="D835" s="19" t="s">
        <v>766</v>
      </c>
      <c r="E835" s="19" t="s">
        <v>35</v>
      </c>
      <c r="F835" s="20" t="s">
        <v>867</v>
      </c>
      <c r="G835" s="21">
        <v>25000</v>
      </c>
      <c r="H835" s="19">
        <v>0</v>
      </c>
      <c r="I835" s="22">
        <v>25</v>
      </c>
      <c r="J835" s="49">
        <v>717.5</v>
      </c>
      <c r="K835" s="43">
        <f t="shared" si="130"/>
        <v>1774.9999999999998</v>
      </c>
      <c r="L835" s="32">
        <f t="shared" si="127"/>
        <v>275</v>
      </c>
      <c r="M835" s="48">
        <v>760</v>
      </c>
      <c r="N835" s="22">
        <f t="shared" si="128"/>
        <v>1772.5000000000002</v>
      </c>
      <c r="O835" s="22"/>
      <c r="P835" s="22">
        <f t="shared" si="129"/>
        <v>1477.5</v>
      </c>
      <c r="Q835" s="22">
        <f t="shared" si="123"/>
        <v>1502.5</v>
      </c>
      <c r="R835" s="22">
        <f t="shared" si="124"/>
        <v>3822.5</v>
      </c>
      <c r="S835" s="22">
        <f t="shared" si="126"/>
        <v>23497.5</v>
      </c>
      <c r="T835" s="33" t="s">
        <v>41</v>
      </c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</row>
    <row r="836" spans="1:563" s="9" customFormat="1" x14ac:dyDescent="0.25">
      <c r="A836" s="38">
        <v>830</v>
      </c>
      <c r="B836" s="19" t="s">
        <v>769</v>
      </c>
      <c r="C836" s="19" t="s">
        <v>860</v>
      </c>
      <c r="D836" s="19" t="s">
        <v>768</v>
      </c>
      <c r="E836" s="19" t="s">
        <v>126</v>
      </c>
      <c r="F836" s="20" t="s">
        <v>867</v>
      </c>
      <c r="G836" s="21">
        <v>155000</v>
      </c>
      <c r="H836" s="21">
        <v>25042.74</v>
      </c>
      <c r="I836" s="22">
        <v>25</v>
      </c>
      <c r="J836" s="49">
        <v>4448.5</v>
      </c>
      <c r="K836" s="43">
        <f t="shared" si="130"/>
        <v>11004.999999999998</v>
      </c>
      <c r="L836" s="32">
        <v>851.51</v>
      </c>
      <c r="M836" s="48">
        <v>4712</v>
      </c>
      <c r="N836" s="22">
        <f t="shared" si="128"/>
        <v>10989.5</v>
      </c>
      <c r="O836" s="22"/>
      <c r="P836" s="22">
        <f t="shared" si="129"/>
        <v>9160.5</v>
      </c>
      <c r="Q836" s="22">
        <f t="shared" si="123"/>
        <v>34228.240000000005</v>
      </c>
      <c r="R836" s="22">
        <f t="shared" si="124"/>
        <v>22846.01</v>
      </c>
      <c r="S836" s="22">
        <f t="shared" si="126"/>
        <v>120771.76</v>
      </c>
      <c r="T836" s="33" t="s">
        <v>41</v>
      </c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</row>
    <row r="837" spans="1:563" s="9" customFormat="1" x14ac:dyDescent="0.25">
      <c r="A837" s="38">
        <v>831</v>
      </c>
      <c r="B837" s="19" t="s">
        <v>770</v>
      </c>
      <c r="C837" s="19" t="s">
        <v>859</v>
      </c>
      <c r="D837" s="19" t="s">
        <v>768</v>
      </c>
      <c r="E837" s="19" t="s">
        <v>111</v>
      </c>
      <c r="F837" s="20" t="s">
        <v>867</v>
      </c>
      <c r="G837" s="21">
        <v>28350</v>
      </c>
      <c r="H837" s="19">
        <v>0</v>
      </c>
      <c r="I837" s="22">
        <v>25</v>
      </c>
      <c r="J837" s="49">
        <v>813.65</v>
      </c>
      <c r="K837" s="43">
        <f t="shared" si="130"/>
        <v>2012.85</v>
      </c>
      <c r="L837" s="32">
        <f t="shared" si="127"/>
        <v>311.85000000000002</v>
      </c>
      <c r="M837" s="48">
        <v>861.84</v>
      </c>
      <c r="N837" s="22">
        <f t="shared" si="128"/>
        <v>2010.0150000000001</v>
      </c>
      <c r="O837" s="22"/>
      <c r="P837" s="22">
        <f t="shared" si="129"/>
        <v>1675.49</v>
      </c>
      <c r="Q837" s="22">
        <f t="shared" si="123"/>
        <v>1700.49</v>
      </c>
      <c r="R837" s="22">
        <f t="shared" si="124"/>
        <v>4334.7150000000001</v>
      </c>
      <c r="S837" s="22">
        <f t="shared" si="126"/>
        <v>26649.51</v>
      </c>
      <c r="T837" s="33" t="s">
        <v>41</v>
      </c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</row>
    <row r="838" spans="1:563" s="9" customFormat="1" x14ac:dyDescent="0.25">
      <c r="A838" s="38">
        <v>832</v>
      </c>
      <c r="B838" s="19" t="s">
        <v>776</v>
      </c>
      <c r="C838" s="19" t="s">
        <v>859</v>
      </c>
      <c r="D838" s="19" t="s">
        <v>771</v>
      </c>
      <c r="E838" s="19" t="s">
        <v>109</v>
      </c>
      <c r="F838" s="20" t="s">
        <v>867</v>
      </c>
      <c r="G838" s="21">
        <v>200000</v>
      </c>
      <c r="H838" s="21">
        <v>35248.21</v>
      </c>
      <c r="I838" s="22">
        <v>25</v>
      </c>
      <c r="J838" s="49">
        <v>5740</v>
      </c>
      <c r="K838" s="43">
        <f t="shared" si="130"/>
        <v>14199.999999999998</v>
      </c>
      <c r="L838" s="32">
        <v>851.51</v>
      </c>
      <c r="M838" s="48">
        <v>5883.16</v>
      </c>
      <c r="N838" s="22">
        <f t="shared" si="128"/>
        <v>14180.000000000002</v>
      </c>
      <c r="O838" s="22"/>
      <c r="P838" s="22">
        <f t="shared" si="129"/>
        <v>11623.16</v>
      </c>
      <c r="Q838" s="22">
        <f t="shared" si="123"/>
        <v>46896.369999999995</v>
      </c>
      <c r="R838" s="22">
        <f t="shared" si="124"/>
        <v>29231.510000000002</v>
      </c>
      <c r="S838" s="22">
        <f t="shared" si="126"/>
        <v>153103.63</v>
      </c>
      <c r="T838" s="33" t="s">
        <v>41</v>
      </c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</row>
    <row r="839" spans="1:563" s="9" customFormat="1" x14ac:dyDescent="0.25">
      <c r="A839" s="38">
        <v>833</v>
      </c>
      <c r="B839" s="19" t="s">
        <v>772</v>
      </c>
      <c r="C839" s="19" t="s">
        <v>860</v>
      </c>
      <c r="D839" s="19" t="s">
        <v>771</v>
      </c>
      <c r="E839" s="19" t="s">
        <v>149</v>
      </c>
      <c r="F839" s="20" t="s">
        <v>868</v>
      </c>
      <c r="G839" s="21">
        <v>41000</v>
      </c>
      <c r="H839" s="10">
        <v>583.79</v>
      </c>
      <c r="I839" s="22">
        <v>25</v>
      </c>
      <c r="J839" s="49">
        <v>1176.7</v>
      </c>
      <c r="K839" s="43">
        <f t="shared" si="130"/>
        <v>2910.9999999999995</v>
      </c>
      <c r="L839" s="32">
        <f t="shared" si="127"/>
        <v>451.00000000000006</v>
      </c>
      <c r="M839" s="48">
        <v>1246.4000000000001</v>
      </c>
      <c r="N839" s="22">
        <f t="shared" si="128"/>
        <v>2906.9</v>
      </c>
      <c r="O839" s="22"/>
      <c r="P839" s="22">
        <f t="shared" si="129"/>
        <v>2423.1000000000004</v>
      </c>
      <c r="Q839" s="22">
        <f t="shared" ref="Q839:Q843" si="131">+H839+I839+J839+M839+O839</f>
        <v>3031.8900000000003</v>
      </c>
      <c r="R839" s="22">
        <f t="shared" ref="R839:R843" si="132">+K839+L839+N839</f>
        <v>6268.9</v>
      </c>
      <c r="S839" s="22">
        <f t="shared" si="126"/>
        <v>37968.11</v>
      </c>
      <c r="T839" s="33" t="s">
        <v>41</v>
      </c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</row>
    <row r="840" spans="1:563" s="9" customFormat="1" x14ac:dyDescent="0.25">
      <c r="A840" s="38">
        <v>834</v>
      </c>
      <c r="B840" s="19" t="s">
        <v>773</v>
      </c>
      <c r="C840" s="19" t="s">
        <v>860</v>
      </c>
      <c r="D840" s="19" t="s">
        <v>771</v>
      </c>
      <c r="E840" s="19" t="s">
        <v>149</v>
      </c>
      <c r="F840" s="20" t="s">
        <v>867</v>
      </c>
      <c r="G840" s="21">
        <v>41000</v>
      </c>
      <c r="H840" s="10">
        <v>583.79</v>
      </c>
      <c r="I840" s="22">
        <v>25</v>
      </c>
      <c r="J840" s="49">
        <v>1176.7</v>
      </c>
      <c r="K840" s="43">
        <f t="shared" si="130"/>
        <v>2910.9999999999995</v>
      </c>
      <c r="L840" s="32">
        <f t="shared" si="127"/>
        <v>451.00000000000006</v>
      </c>
      <c r="M840" s="48">
        <v>1246.4000000000001</v>
      </c>
      <c r="N840" s="22">
        <f t="shared" si="128"/>
        <v>2906.9</v>
      </c>
      <c r="O840" s="22"/>
      <c r="P840" s="22">
        <f t="shared" si="129"/>
        <v>2423.1000000000004</v>
      </c>
      <c r="Q840" s="22">
        <f t="shared" si="131"/>
        <v>3031.8900000000003</v>
      </c>
      <c r="R840" s="22">
        <f t="shared" si="132"/>
        <v>6268.9</v>
      </c>
      <c r="S840" s="22">
        <f t="shared" si="126"/>
        <v>37968.11</v>
      </c>
      <c r="T840" s="33" t="s">
        <v>41</v>
      </c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</row>
    <row r="841" spans="1:563" s="9" customFormat="1" x14ac:dyDescent="0.25">
      <c r="A841" s="38">
        <v>835</v>
      </c>
      <c r="B841" s="19" t="s">
        <v>774</v>
      </c>
      <c r="C841" s="19" t="s">
        <v>859</v>
      </c>
      <c r="D841" s="19" t="s">
        <v>771</v>
      </c>
      <c r="E841" s="19" t="s">
        <v>99</v>
      </c>
      <c r="F841" s="20" t="s">
        <v>868</v>
      </c>
      <c r="G841" s="21">
        <v>34000</v>
      </c>
      <c r="H841" s="10">
        <v>0</v>
      </c>
      <c r="I841" s="22">
        <v>25</v>
      </c>
      <c r="J841" s="49">
        <v>975.8</v>
      </c>
      <c r="K841" s="43">
        <f t="shared" si="130"/>
        <v>2414</v>
      </c>
      <c r="L841" s="32">
        <f t="shared" si="127"/>
        <v>374.00000000000006</v>
      </c>
      <c r="M841" s="48">
        <v>1033.5999999999999</v>
      </c>
      <c r="N841" s="22">
        <f t="shared" si="128"/>
        <v>2410.6000000000004</v>
      </c>
      <c r="O841" s="22"/>
      <c r="P841" s="22">
        <f t="shared" si="129"/>
        <v>2009.3999999999999</v>
      </c>
      <c r="Q841" s="22">
        <f t="shared" si="131"/>
        <v>2034.3999999999999</v>
      </c>
      <c r="R841" s="22">
        <f t="shared" si="132"/>
        <v>5198.6000000000004</v>
      </c>
      <c r="S841" s="22">
        <f t="shared" si="126"/>
        <v>31965.599999999999</v>
      </c>
      <c r="T841" s="33" t="s">
        <v>41</v>
      </c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</row>
    <row r="842" spans="1:563" s="9" customFormat="1" x14ac:dyDescent="0.25">
      <c r="A842" s="38">
        <v>836</v>
      </c>
      <c r="B842" s="19" t="s">
        <v>775</v>
      </c>
      <c r="C842" s="19" t="s">
        <v>859</v>
      </c>
      <c r="D842" s="19" t="s">
        <v>771</v>
      </c>
      <c r="E842" s="19" t="s">
        <v>99</v>
      </c>
      <c r="F842" s="20" t="s">
        <v>868</v>
      </c>
      <c r="G842" s="21">
        <v>34000</v>
      </c>
      <c r="H842" s="10">
        <v>0</v>
      </c>
      <c r="I842" s="22">
        <v>25</v>
      </c>
      <c r="J842" s="49">
        <v>975.8</v>
      </c>
      <c r="K842" s="43">
        <f t="shared" si="130"/>
        <v>2414</v>
      </c>
      <c r="L842" s="32">
        <f t="shared" si="127"/>
        <v>374.00000000000006</v>
      </c>
      <c r="M842" s="48">
        <v>1033.5999999999999</v>
      </c>
      <c r="N842" s="22">
        <f t="shared" si="128"/>
        <v>2410.6000000000004</v>
      </c>
      <c r="O842" s="22"/>
      <c r="P842" s="22">
        <f t="shared" si="129"/>
        <v>2009.3999999999999</v>
      </c>
      <c r="Q842" s="22">
        <f t="shared" si="131"/>
        <v>2034.3999999999999</v>
      </c>
      <c r="R842" s="22">
        <f t="shared" si="132"/>
        <v>5198.6000000000004</v>
      </c>
      <c r="S842" s="22">
        <f t="shared" si="126"/>
        <v>31965.599999999999</v>
      </c>
      <c r="T842" s="33" t="s">
        <v>41</v>
      </c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</row>
    <row r="843" spans="1:563" s="9" customFormat="1" x14ac:dyDescent="0.25">
      <c r="A843" s="38">
        <v>837</v>
      </c>
      <c r="B843" s="19" t="s">
        <v>778</v>
      </c>
      <c r="C843" s="19" t="s">
        <v>859</v>
      </c>
      <c r="D843" s="19" t="s">
        <v>777</v>
      </c>
      <c r="E843" s="19" t="s">
        <v>35</v>
      </c>
      <c r="F843" s="20" t="s">
        <v>868</v>
      </c>
      <c r="G843" s="21">
        <v>34000</v>
      </c>
      <c r="H843" s="10">
        <v>0</v>
      </c>
      <c r="I843" s="22">
        <v>25</v>
      </c>
      <c r="J843" s="49">
        <v>975.8</v>
      </c>
      <c r="K843" s="43">
        <f t="shared" si="130"/>
        <v>2414</v>
      </c>
      <c r="L843" s="32">
        <f t="shared" si="127"/>
        <v>374.00000000000006</v>
      </c>
      <c r="M843" s="48">
        <v>1033.5999999999999</v>
      </c>
      <c r="N843" s="22">
        <f t="shared" si="128"/>
        <v>2410.6000000000004</v>
      </c>
      <c r="O843" s="22"/>
      <c r="P843" s="22">
        <f t="shared" si="129"/>
        <v>2009.3999999999999</v>
      </c>
      <c r="Q843" s="22">
        <f t="shared" si="131"/>
        <v>2034.3999999999999</v>
      </c>
      <c r="R843" s="22">
        <f t="shared" si="132"/>
        <v>5198.6000000000004</v>
      </c>
      <c r="S843" s="22">
        <f t="shared" si="126"/>
        <v>31965.599999999999</v>
      </c>
      <c r="T843" s="33" t="s">
        <v>41</v>
      </c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</row>
    <row r="844" spans="1:563" s="16" customFormat="1" ht="29.25" customHeight="1" x14ac:dyDescent="0.25">
      <c r="A844" s="127"/>
      <c r="B844" s="145"/>
      <c r="C844" s="145"/>
      <c r="D844" s="145"/>
      <c r="E844" s="145"/>
      <c r="F844" s="128"/>
      <c r="G844" s="129">
        <f t="shared" ref="G844:S844" si="133">SUM(G7:G843)</f>
        <v>38823841.670000002</v>
      </c>
      <c r="H844" s="129">
        <f>SUM(H7:H843)</f>
        <v>2330887.0939999949</v>
      </c>
      <c r="I844" s="129">
        <f t="shared" si="133"/>
        <v>20925</v>
      </c>
      <c r="J844" s="129">
        <f t="shared" si="133"/>
        <v>1114244.2899999984</v>
      </c>
      <c r="K844" s="129">
        <f t="shared" si="133"/>
        <v>2754589.2585699996</v>
      </c>
      <c r="L844" s="129">
        <f t="shared" si="133"/>
        <v>393981.07837000047</v>
      </c>
      <c r="M844" s="129">
        <f t="shared" si="133"/>
        <v>1170113.2299999997</v>
      </c>
      <c r="N844" s="129">
        <f t="shared" si="133"/>
        <v>2729440.2344029974</v>
      </c>
      <c r="O844" s="129">
        <f t="shared" si="133"/>
        <v>0</v>
      </c>
      <c r="P844" s="129">
        <f t="shared" si="133"/>
        <v>2284357.5200000033</v>
      </c>
      <c r="Q844" s="129">
        <f t="shared" si="133"/>
        <v>4636169.6139999954</v>
      </c>
      <c r="R844" s="129">
        <f t="shared" si="133"/>
        <v>5878010.5713429973</v>
      </c>
      <c r="S844" s="129">
        <f t="shared" si="133"/>
        <v>34162956.645999961</v>
      </c>
      <c r="T844" s="130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</row>
    <row r="845" spans="1:563" ht="12" customHeight="1" x14ac:dyDescent="0.25">
      <c r="A845" s="2"/>
      <c r="B845" s="2"/>
      <c r="C845" s="2"/>
      <c r="D845" s="2"/>
      <c r="E845" s="2"/>
      <c r="F845" s="6"/>
      <c r="G845" s="8"/>
      <c r="H845" s="51"/>
      <c r="I845" s="35"/>
      <c r="J845" s="54"/>
      <c r="K845" s="36"/>
      <c r="L845" s="36"/>
      <c r="M845" s="54"/>
      <c r="N845" s="1"/>
      <c r="O845" s="1"/>
      <c r="P845" s="1"/>
      <c r="Q845" s="1"/>
      <c r="R845" s="1"/>
    </row>
    <row r="846" spans="1:563" ht="24" x14ac:dyDescent="0.25">
      <c r="A846" s="66" t="s">
        <v>19</v>
      </c>
      <c r="B846" s="67"/>
      <c r="C846" s="68"/>
      <c r="D846" s="69"/>
      <c r="E846" s="70"/>
      <c r="F846" s="71"/>
      <c r="G846" s="71"/>
      <c r="H846" s="72"/>
      <c r="I846" s="73"/>
      <c r="J846" s="74"/>
      <c r="K846" s="75"/>
      <c r="L846" s="76"/>
      <c r="M846" s="77"/>
      <c r="N846" s="77"/>
      <c r="O846" s="78"/>
      <c r="P846" s="79"/>
      <c r="Q846" s="77"/>
      <c r="R846" s="77"/>
      <c r="S846" s="77"/>
      <c r="T846" s="79"/>
      <c r="U846" s="79"/>
    </row>
    <row r="847" spans="1:563" ht="24" x14ac:dyDescent="0.35">
      <c r="A847" s="80" t="s">
        <v>20</v>
      </c>
      <c r="B847" s="81"/>
      <c r="C847" s="82"/>
      <c r="D847" s="83"/>
      <c r="E847" s="84"/>
      <c r="F847" s="85"/>
      <c r="G847" s="85"/>
      <c r="H847" s="86"/>
      <c r="I847" s="87"/>
      <c r="J847" s="88"/>
      <c r="K847" s="89"/>
      <c r="L847" s="90"/>
      <c r="M847" s="91"/>
      <c r="N847" s="91"/>
      <c r="O847" s="92"/>
      <c r="P847" s="93"/>
      <c r="Q847" s="91"/>
      <c r="R847" s="91"/>
      <c r="S847" s="91"/>
      <c r="T847" s="93"/>
      <c r="U847" s="93"/>
    </row>
    <row r="848" spans="1:563" ht="16.5" x14ac:dyDescent="0.3">
      <c r="A848" s="80" t="s">
        <v>21</v>
      </c>
      <c r="B848" s="81"/>
      <c r="C848" s="82"/>
      <c r="D848" s="83"/>
      <c r="E848" s="84"/>
      <c r="F848" s="94"/>
      <c r="G848" s="85"/>
      <c r="H848" s="86"/>
      <c r="I848" s="86"/>
      <c r="J848" s="86"/>
      <c r="K848" s="86"/>
      <c r="L848" s="86"/>
      <c r="M848" s="95"/>
      <c r="N848" s="95"/>
      <c r="O848" s="86"/>
      <c r="P848" s="93"/>
      <c r="Q848" s="86"/>
      <c r="R848" s="86"/>
      <c r="S848" s="86"/>
      <c r="T848" s="93"/>
      <c r="U848" s="93"/>
    </row>
    <row r="849" spans="1:21" ht="16.5" x14ac:dyDescent="0.3">
      <c r="A849" s="80" t="s">
        <v>22</v>
      </c>
      <c r="B849" s="81"/>
      <c r="C849" s="82"/>
      <c r="D849" s="83"/>
      <c r="E849" s="84"/>
      <c r="F849" s="85"/>
      <c r="G849" s="85"/>
      <c r="H849" s="96"/>
      <c r="I849" s="97"/>
      <c r="J849" s="98"/>
      <c r="K849" s="98"/>
      <c r="L849" s="98"/>
      <c r="M849" s="98"/>
      <c r="N849" s="98"/>
      <c r="O849" s="98"/>
      <c r="P849" s="91"/>
      <c r="Q849" s="91"/>
      <c r="R849" s="91"/>
      <c r="S849" s="91"/>
      <c r="T849" s="93"/>
      <c r="U849" s="93"/>
    </row>
    <row r="850" spans="1:21" ht="16.5" x14ac:dyDescent="0.3">
      <c r="A850" s="80" t="s">
        <v>1134</v>
      </c>
      <c r="B850" s="81"/>
      <c r="C850" s="82"/>
      <c r="D850" s="99"/>
      <c r="E850" s="100"/>
      <c r="F850" s="101"/>
      <c r="G850" s="101"/>
      <c r="H850" s="101"/>
      <c r="I850" s="102"/>
      <c r="J850" s="103"/>
      <c r="K850" s="104"/>
      <c r="L850" s="104"/>
      <c r="M850" s="91"/>
      <c r="N850" s="91"/>
      <c r="O850" s="104"/>
      <c r="P850" s="91"/>
      <c r="Q850" s="91"/>
      <c r="R850" s="91"/>
      <c r="S850" s="91"/>
      <c r="T850" s="93"/>
      <c r="U850" s="93"/>
    </row>
    <row r="851" spans="1:21" ht="16.5" x14ac:dyDescent="0.25">
      <c r="A851" s="105"/>
      <c r="B851" s="105"/>
      <c r="C851" s="106"/>
      <c r="D851" s="107"/>
      <c r="E851" s="108"/>
      <c r="F851" s="109"/>
      <c r="G851" s="109"/>
      <c r="H851" s="109"/>
      <c r="I851" s="110"/>
      <c r="J851" s="111"/>
      <c r="K851" s="108"/>
      <c r="L851" s="108"/>
      <c r="M851" s="79"/>
      <c r="N851" s="79"/>
      <c r="O851" s="79"/>
      <c r="P851" s="79"/>
      <c r="Q851" s="79"/>
      <c r="R851" s="79"/>
      <c r="S851" s="79"/>
      <c r="T851" s="79"/>
      <c r="U851" s="79"/>
    </row>
    <row r="852" spans="1:21" ht="16.5" x14ac:dyDescent="0.25">
      <c r="A852" s="112"/>
      <c r="B852" s="3"/>
      <c r="C852" s="47"/>
      <c r="D852" s="113"/>
      <c r="E852" s="40"/>
      <c r="F852" s="40"/>
      <c r="G852" s="41"/>
      <c r="H852" s="40"/>
      <c r="I852" s="40"/>
      <c r="J852" s="41"/>
      <c r="K852" s="55"/>
      <c r="L852" s="55"/>
      <c r="M852" s="55"/>
      <c r="N852" s="55"/>
      <c r="O852" s="55"/>
      <c r="P852" s="55"/>
      <c r="Q852" s="114"/>
      <c r="R852" s="114"/>
      <c r="S852" s="114"/>
      <c r="T852" s="79"/>
      <c r="U852" s="1"/>
    </row>
    <row r="853" spans="1:21" ht="18.75" x14ac:dyDescent="0.25">
      <c r="A853" s="112"/>
      <c r="B853" s="142" t="s">
        <v>25</v>
      </c>
      <c r="C853" s="142"/>
      <c r="D853" s="115"/>
      <c r="E853" s="116"/>
      <c r="F853" s="116"/>
      <c r="G853" s="1"/>
      <c r="H853" s="114"/>
      <c r="I853" s="114"/>
      <c r="J853" s="117"/>
      <c r="K853" s="118" t="s">
        <v>26</v>
      </c>
      <c r="L853" s="119"/>
      <c r="M853" s="120"/>
      <c r="N853" s="118"/>
      <c r="O853" s="40"/>
      <c r="P853" s="118"/>
      <c r="Q853" s="114"/>
      <c r="R853" s="114"/>
      <c r="T853" s="79"/>
      <c r="U853" s="1"/>
    </row>
    <row r="854" spans="1:21" ht="18.75" x14ac:dyDescent="0.25">
      <c r="A854" s="79"/>
      <c r="B854" s="41"/>
      <c r="C854" s="47"/>
      <c r="D854" s="115"/>
      <c r="E854" s="115"/>
      <c r="F854" s="115"/>
      <c r="G854" s="116"/>
      <c r="H854" s="116"/>
      <c r="I854" s="115"/>
      <c r="J854" s="116"/>
      <c r="K854" s="121"/>
      <c r="L854" s="122"/>
      <c r="M854" s="118"/>
      <c r="N854" s="118"/>
      <c r="O854" s="118"/>
      <c r="P854" s="118"/>
      <c r="Q854" s="40"/>
      <c r="R854" s="41"/>
      <c r="S854" s="41"/>
      <c r="T854" s="41"/>
      <c r="U854" s="1"/>
    </row>
    <row r="855" spans="1:21" ht="18.75" x14ac:dyDescent="0.25">
      <c r="A855" s="79"/>
      <c r="B855" s="41"/>
      <c r="C855" s="47"/>
      <c r="D855" s="115"/>
      <c r="E855" s="115"/>
      <c r="F855" s="115"/>
      <c r="G855" s="116"/>
      <c r="H855" s="3"/>
      <c r="I855" s="3"/>
      <c r="J855" s="3"/>
      <c r="K855" s="7"/>
      <c r="L855" s="3"/>
      <c r="M855" s="52"/>
      <c r="N855" s="52"/>
      <c r="O855" s="52"/>
      <c r="P855" s="41"/>
      <c r="Q855" s="40"/>
      <c r="R855" s="41"/>
      <c r="S855" s="41"/>
      <c r="T855" s="41"/>
      <c r="U855" s="1"/>
    </row>
    <row r="856" spans="1:21" ht="16.5" x14ac:dyDescent="0.25">
      <c r="A856" s="79"/>
      <c r="B856" s="41"/>
      <c r="C856" s="47"/>
      <c r="D856" s="113"/>
      <c r="E856" s="113"/>
      <c r="F856" s="3"/>
      <c r="G856" s="4"/>
      <c r="H856" s="3"/>
      <c r="I856" s="4"/>
      <c r="J856" s="3"/>
      <c r="K856" s="3"/>
      <c r="L856" s="52"/>
      <c r="M856" s="3"/>
      <c r="N856" s="3"/>
      <c r="O856" s="52"/>
      <c r="P856" s="52"/>
      <c r="Q856" s="40"/>
      <c r="R856" s="41"/>
      <c r="S856" s="41"/>
      <c r="T856" s="41"/>
      <c r="U856" s="1"/>
    </row>
    <row r="857" spans="1:21" ht="21" x14ac:dyDescent="0.35">
      <c r="A857" s="79"/>
      <c r="B857" s="41"/>
      <c r="C857" s="123"/>
      <c r="D857" s="113"/>
      <c r="E857" s="113"/>
      <c r="F857" s="3"/>
      <c r="G857" s="4"/>
      <c r="H857" s="3"/>
      <c r="I857" s="4"/>
      <c r="J857" s="3"/>
      <c r="K857" s="3"/>
      <c r="L857" s="3"/>
      <c r="M857" s="3"/>
      <c r="N857" s="3"/>
      <c r="O857" s="52"/>
      <c r="P857" s="52"/>
      <c r="Q857" s="40"/>
      <c r="R857" s="41"/>
      <c r="S857" s="41"/>
      <c r="T857" s="41"/>
      <c r="U857" s="1"/>
    </row>
    <row r="858" spans="1:21" ht="21" x14ac:dyDescent="0.25">
      <c r="A858" s="79"/>
      <c r="B858" s="41"/>
      <c r="C858" s="124"/>
      <c r="D858" s="113"/>
      <c r="E858" s="113"/>
      <c r="F858" s="3"/>
      <c r="G858" s="4"/>
      <c r="H858" s="3"/>
      <c r="I858" s="4"/>
      <c r="J858" s="3"/>
      <c r="K858" s="3"/>
      <c r="L858" s="3"/>
      <c r="M858" s="3"/>
      <c r="N858" s="3"/>
      <c r="O858" s="52"/>
      <c r="P858" s="52"/>
      <c r="Q858" s="40"/>
      <c r="R858" s="41"/>
      <c r="S858" s="41"/>
      <c r="T858" s="41"/>
      <c r="U858" s="1"/>
    </row>
    <row r="859" spans="1:21" ht="16.5" x14ac:dyDescent="0.25">
      <c r="A859" s="79"/>
      <c r="B859" s="40"/>
      <c r="C859" s="5"/>
      <c r="D859" s="114"/>
      <c r="E859" s="113"/>
      <c r="F859" s="3"/>
      <c r="G859" s="4"/>
      <c r="H859" s="3"/>
      <c r="I859" s="4"/>
      <c r="J859" s="3"/>
      <c r="K859" s="3"/>
      <c r="L859" s="3"/>
      <c r="M859" s="3"/>
      <c r="N859" s="3"/>
      <c r="O859" s="52"/>
      <c r="P859" s="52"/>
      <c r="Q859" s="40"/>
      <c r="R859" s="40"/>
      <c r="S859" s="40"/>
      <c r="T859" s="40"/>
      <c r="U859" s="114"/>
    </row>
    <row r="860" spans="1:21" ht="16.5" x14ac:dyDescent="0.25">
      <c r="A860" s="79"/>
      <c r="B860" s="40"/>
      <c r="C860" s="5"/>
      <c r="D860" s="114"/>
      <c r="E860" s="113"/>
      <c r="F860" s="3"/>
      <c r="G860" s="4"/>
      <c r="H860" s="3"/>
      <c r="I860" s="4"/>
      <c r="J860" s="3"/>
      <c r="K860" s="3"/>
      <c r="L860" s="3"/>
      <c r="M860" s="3"/>
      <c r="N860" s="3"/>
      <c r="O860" s="52"/>
      <c r="P860" s="52"/>
      <c r="Q860" s="40"/>
      <c r="R860" s="40"/>
      <c r="S860" s="40"/>
      <c r="T860" s="40"/>
      <c r="U860" s="114"/>
    </row>
    <row r="861" spans="1:21" ht="21" x14ac:dyDescent="0.25">
      <c r="A861" s="79"/>
      <c r="B861" s="40"/>
      <c r="C861" s="5"/>
      <c r="D861" s="114"/>
      <c r="E861" s="114"/>
      <c r="F861" s="125"/>
      <c r="G861" s="124"/>
      <c r="H861" s="114"/>
      <c r="I861" s="114"/>
      <c r="J861" s="126"/>
      <c r="K861" s="114"/>
      <c r="L861" s="40"/>
      <c r="M861" s="40"/>
      <c r="N861" s="40"/>
      <c r="O861" s="40"/>
      <c r="P861" s="40"/>
      <c r="Q861" s="40"/>
      <c r="R861" s="40"/>
      <c r="S861" s="40"/>
      <c r="T861" s="40"/>
      <c r="U861" s="114"/>
    </row>
    <row r="862" spans="1:21" ht="16.5" x14ac:dyDescent="0.25">
      <c r="A862" s="79"/>
      <c r="B862" s="40"/>
      <c r="C862" s="5"/>
      <c r="Q862" s="40"/>
      <c r="R862" s="40"/>
      <c r="S862" s="40"/>
      <c r="T862" s="40"/>
      <c r="U862" s="114"/>
    </row>
    <row r="863" spans="1:21" ht="16.5" x14ac:dyDescent="0.25">
      <c r="A863" s="79"/>
      <c r="B863" s="40"/>
      <c r="C863" s="5"/>
      <c r="Q863" s="40"/>
      <c r="R863" s="40"/>
      <c r="S863" s="40"/>
      <c r="T863" s="40"/>
      <c r="U863" s="114"/>
    </row>
    <row r="864" spans="1:21" ht="16.5" x14ac:dyDescent="0.25">
      <c r="A864" s="79"/>
      <c r="B864" s="79"/>
      <c r="C864" s="109"/>
      <c r="D864" s="108"/>
      <c r="E864" s="108"/>
      <c r="F864" s="77"/>
      <c r="G864" s="77"/>
      <c r="H864" s="77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</row>
  </sheetData>
  <sortState ref="B1403:T1417">
    <sortCondition ref="D1322:D1333"/>
  </sortState>
  <mergeCells count="25">
    <mergeCell ref="A2:T2"/>
    <mergeCell ref="B853:C853"/>
    <mergeCell ref="A1:T1"/>
    <mergeCell ref="A3:T3"/>
    <mergeCell ref="B844:E844"/>
    <mergeCell ref="B4:B6"/>
    <mergeCell ref="D4:D6"/>
    <mergeCell ref="E4:E6"/>
    <mergeCell ref="F4:F6"/>
    <mergeCell ref="G4:G6"/>
    <mergeCell ref="H4:H6"/>
    <mergeCell ref="I4:I6"/>
    <mergeCell ref="J4:P4"/>
    <mergeCell ref="Q4:R4"/>
    <mergeCell ref="T4:T6"/>
    <mergeCell ref="J5:K5"/>
    <mergeCell ref="R5:R6"/>
    <mergeCell ref="S4:S6"/>
    <mergeCell ref="A4:A6"/>
    <mergeCell ref="C4:C6"/>
    <mergeCell ref="L5:L6"/>
    <mergeCell ref="M5:N5"/>
    <mergeCell ref="O5:O6"/>
    <mergeCell ref="P5:P6"/>
    <mergeCell ref="Q5:Q6"/>
  </mergeCells>
  <phoneticPr fontId="21" type="noConversion"/>
  <conditionalFormatting sqref="B168 B170">
    <cfRule type="duplicateValues" dxfId="16" priority="15"/>
  </conditionalFormatting>
  <conditionalFormatting sqref="B179:B188 B159 B171:B172">
    <cfRule type="duplicateValues" dxfId="15" priority="1304"/>
  </conditionalFormatting>
  <conditionalFormatting sqref="B189:B190 B176 C191">
    <cfRule type="duplicateValues" dxfId="14" priority="13"/>
  </conditionalFormatting>
  <conditionalFormatting sqref="B864 B846:B851">
    <cfRule type="duplicateValues" dxfId="13" priority="9"/>
  </conditionalFormatting>
  <conditionalFormatting sqref="B864">
    <cfRule type="duplicateValues" dxfId="12" priority="8"/>
  </conditionalFormatting>
  <conditionalFormatting sqref="B4:C4 B5:B6">
    <cfRule type="duplicateValues" dxfId="11" priority="284" stopIfTrue="1"/>
    <cfRule type="duplicateValues" dxfId="10" priority="285" stopIfTrue="1"/>
  </conditionalFormatting>
  <conditionalFormatting sqref="B197:C197">
    <cfRule type="duplicateValues" dxfId="9" priority="11"/>
    <cfRule type="duplicateValues" dxfId="8" priority="12"/>
  </conditionalFormatting>
  <conditionalFormatting sqref="C846:C851">
    <cfRule type="duplicateValues" dxfId="7" priority="7"/>
  </conditionalFormatting>
  <conditionalFormatting sqref="C864 C846:C851">
    <cfRule type="duplicateValues" dxfId="6" priority="10"/>
  </conditionalFormatting>
  <conditionalFormatting sqref="D851">
    <cfRule type="duplicateValues" dxfId="5" priority="6"/>
  </conditionalFormatting>
  <conditionalFormatting sqref="E851">
    <cfRule type="duplicateValues" dxfId="4" priority="5"/>
  </conditionalFormatting>
  <conditionalFormatting sqref="F851">
    <cfRule type="duplicateValues" dxfId="3" priority="4"/>
  </conditionalFormatting>
  <conditionalFormatting sqref="G851:L851">
    <cfRule type="duplicateValues" dxfId="2" priority="3"/>
  </conditionalFormatting>
  <conditionalFormatting sqref="H856:H860">
    <cfRule type="duplicateValues" dxfId="1" priority="1" stopIfTrue="1"/>
    <cfRule type="duplicateValues" dxfId="0" priority="2" stopIfTrue="1"/>
  </conditionalFormatting>
  <printOptions horizontalCentered="1"/>
  <pageMargins left="0.25" right="0.25" top="0.5" bottom="0.5" header="0" footer="0"/>
  <pageSetup paperSize="5" scale="39" fitToHeight="0" orientation="landscape" r:id="rId1"/>
  <rowBreaks count="3" manualBreakCount="3">
    <brk id="76" max="19" man="1"/>
    <brk id="361" max="19" man="1"/>
    <brk id="646" max="1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MT EMPLEADOS FIJOS FEB 2025</vt:lpstr>
      <vt:lpstr>'MT EMPLEADOS FIJOS FEB 2025'!Área_de_impresión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Elisamuel ER.Ramirez</dc:creator>
  <cp:lastModifiedBy>Ada Ysabel Valenzuela Guerrero</cp:lastModifiedBy>
  <cp:lastPrinted>2025-03-18T02:19:57Z</cp:lastPrinted>
  <dcterms:created xsi:type="dcterms:W3CDTF">2018-09-18T20:01:26Z</dcterms:created>
  <dcterms:modified xsi:type="dcterms:W3CDTF">2025-05-26T19:30:19Z</dcterms:modified>
</cp:coreProperties>
</file>