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activeTab="0"/>
  </bookViews>
  <sheets>
    <sheet name="Duverge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<sst xmlns="http://schemas.openxmlformats.org/spreadsheetml/2006/main" count="49" uniqueCount="42">
  <si>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</si>
  <si>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</si>
  <si>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</si>
  <si>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</si>
  <si>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</si>
  <si>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</si>
  <si>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</si>
  <si>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</si>
  <si>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</si>
  <si>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</si>
  <si>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</si>
  <si>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</si>
  <si>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</si>
  <si>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</si>
  <si>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</si>
  <si>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</si>
  <si>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</si>
  <si>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</si>
  <si>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</si>
  <si>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</si>
  <si>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</si>
  <si>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</si>
  <si>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</si>
  <si>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</si>
  <si>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FIJO</t>
  </si>
  <si>
    <t>01</t>
  </si>
  <si>
    <t>AUXILIAR ADMINISTRATIVO I</t>
  </si>
  <si>
    <t>SECRETARIA</t>
  </si>
  <si>
    <t>12</t>
  </si>
  <si>
    <t>REPRESENTANTE LOCAL</t>
  </si>
  <si>
    <t>BONERGE CARBONELL SANCHEZ</t>
  </si>
  <si>
    <t>REPRESENTACION LOCAL DE TRABAJO DE DUVERGE MT</t>
  </si>
  <si>
    <t>WALYS CUEVAS MEDRANO</t>
  </si>
  <si>
    <t>YEIRIS YAFE NOVAS MEDRANO</t>
  </si>
  <si>
    <t>TRAMITE DE PENSION</t>
  </si>
  <si>
    <t>INSPECTOR DE TRABAJO 1ERA. CLASE 2DO. ESCALON</t>
  </si>
  <si>
    <t>FERNANDO  FERMIR NIVAR</t>
  </si>
  <si>
    <t>MINISTERIO DE TRABAJO</t>
  </si>
  <si>
    <t>REPUBLICA DOMINICANA</t>
  </si>
  <si>
    <t>“Año del Fomento de las Exportaciones”</t>
  </si>
  <si>
    <t>Correspondiente al mes de julio del año 2018</t>
  </si>
  <si>
    <t>Representacion Local de Duverge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</si>
</sst>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i/>
      <sz val="12"/>
      <color indexed="63"/>
      <name val="Meiryo UI"/>
      <family val="0"/>
    </font>
    <font>
      <b/>
      <sz val="12"/>
      <color indexed="63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0"/>
    </font>
    <font>
      <b/>
      <sz val="12"/>
      <color rgb="FF212121"/>
      <name val="Meiryo U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6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0</xdr:row>
      <xdr:rowOff>0</xdr:rowOff>
    </xdr:from>
    <xdr:to>
      <xdr:col>7</xdr:col>
      <xdr:colOff>466725</xdr:colOff>
      <xdr:row>3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0"/>
          <a:ext cx="838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PageLayoutView="0" workbookViewId="0" topLeftCell="A1">
      <selection activeCell="I3" sqref="I3"/>
    </sheetView>
  </sheetViews>
  <sheetFormatPr defaultColWidth="11.421875" defaultRowHeight="12.75"/>
  <cols>
    <col min="2" max="2" width="35.140625" style="0" customWidth="1"/>
    <col min="3" max="3" width="30.421875" style="0" customWidth="1"/>
    <col min="4" max="4" width="27.140625" style="0" customWidth="1"/>
  </cols>
  <sheetData>
    <row r="1" spans="1:19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7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7.25" customHeight="1">
      <c r="A4" s="43" t="s">
        <v>38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ht="14.25">
      <c r="A5" s="43" t="s">
        <v>37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16.5">
      <c r="A6" s="44" t="s">
        <v>39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ht="16.5">
      <c r="A7" s="45" t="s">
        <v>18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ht="16.5">
      <c r="A8" s="46" t="s">
        <v>41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19" ht="17.25" thickBot="1">
      <c r="A9" s="44" t="s">
        <v>40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19" ht="16.5">
      <c r="A10" s="31" t="s">
        <v>21</v>
      </c>
      <c r="B10" s="38" t="s">
        <v>16</v>
      </c>
      <c r="C10" s="38" t="s">
        <v>23</v>
      </c>
      <c r="D10" s="38" t="s">
        <v>17</v>
      </c>
      <c r="E10" s="38" t="s">
        <v>22</v>
      </c>
      <c r="F10" s="40" t="s">
        <v>19</v>
      </c>
      <c r="G10" s="42" t="s">
        <v>11</v>
      </c>
      <c r="H10" s="18" t="s">
        <v>15</v>
      </c>
      <c r="I10" s="20" t="s">
        <v>9</v>
      </c>
      <c r="J10" s="21"/>
      <c r="K10" s="21"/>
      <c r="L10" s="21"/>
      <c r="M10" s="21"/>
      <c r="N10" s="21"/>
      <c r="O10" s="22"/>
      <c r="P10" s="29" t="s">
        <v>2</v>
      </c>
      <c r="Q10" s="30"/>
      <c r="R10" s="31" t="s">
        <v>20</v>
      </c>
      <c r="S10" s="31" t="s">
        <v>4</v>
      </c>
    </row>
    <row r="11" spans="1:19" ht="16.5">
      <c r="A11" s="32"/>
      <c r="B11" s="39"/>
      <c r="C11" s="39"/>
      <c r="D11" s="39"/>
      <c r="E11" s="39"/>
      <c r="F11" s="41"/>
      <c r="G11" s="25"/>
      <c r="H11" s="19"/>
      <c r="I11" s="23" t="s">
        <v>13</v>
      </c>
      <c r="J11" s="24"/>
      <c r="K11" s="25" t="s">
        <v>10</v>
      </c>
      <c r="L11" s="27" t="s">
        <v>14</v>
      </c>
      <c r="M11" s="24"/>
      <c r="N11" s="28" t="s">
        <v>12</v>
      </c>
      <c r="O11" s="33" t="s">
        <v>0</v>
      </c>
      <c r="P11" s="35" t="s">
        <v>3</v>
      </c>
      <c r="Q11" s="37" t="s">
        <v>1</v>
      </c>
      <c r="R11" s="32"/>
      <c r="S11" s="32"/>
    </row>
    <row r="12" spans="1:19" ht="50.25" thickBot="1">
      <c r="A12" s="32"/>
      <c r="B12" s="39"/>
      <c r="C12" s="39"/>
      <c r="D12" s="39"/>
      <c r="E12" s="39"/>
      <c r="F12" s="41"/>
      <c r="G12" s="25"/>
      <c r="H12" s="19"/>
      <c r="I12" s="16" t="s">
        <v>5</v>
      </c>
      <c r="J12" s="14" t="s">
        <v>6</v>
      </c>
      <c r="K12" s="26"/>
      <c r="L12" s="15" t="s">
        <v>7</v>
      </c>
      <c r="M12" s="14" t="s">
        <v>8</v>
      </c>
      <c r="N12" s="26"/>
      <c r="O12" s="34"/>
      <c r="P12" s="36"/>
      <c r="Q12" s="34"/>
      <c r="R12" s="32"/>
      <c r="S12" s="32"/>
    </row>
    <row r="13" spans="1:19" ht="38.25">
      <c r="A13" s="9">
        <f>+A12+1</f>
        <v>1</v>
      </c>
      <c r="B13" s="13" t="s">
        <v>36</v>
      </c>
      <c r="C13" s="4" t="s">
        <v>31</v>
      </c>
      <c r="D13" s="4" t="s">
        <v>35</v>
      </c>
      <c r="E13" s="5" t="s">
        <v>24</v>
      </c>
      <c r="F13" s="7">
        <v>50500</v>
      </c>
      <c r="G13" s="2">
        <v>1924.57</v>
      </c>
      <c r="H13" s="2">
        <v>25</v>
      </c>
      <c r="I13" s="2">
        <f>F13*0.0287</f>
        <v>1449.35</v>
      </c>
      <c r="J13" s="2">
        <f>F13*0.071</f>
        <v>3585.4999999999995</v>
      </c>
      <c r="K13" s="2">
        <f>F13*0.013</f>
        <v>656.5</v>
      </c>
      <c r="L13" s="2">
        <f>F13*0.0304</f>
        <v>1535.2</v>
      </c>
      <c r="M13" s="2">
        <f>F13*0.0709</f>
        <v>3580.4500000000003</v>
      </c>
      <c r="N13" s="6"/>
      <c r="O13" s="2">
        <f>I13+J13+K13+L13+M13</f>
        <v>10807</v>
      </c>
      <c r="P13" s="2">
        <f>L13+I13+H13+G13</f>
        <v>4934.12</v>
      </c>
      <c r="Q13" s="2">
        <f>J13+K13+M13</f>
        <v>7822.450000000001</v>
      </c>
      <c r="R13" s="8">
        <f>F13-P13</f>
        <v>45565.88</v>
      </c>
      <c r="S13" s="12" t="s">
        <v>25</v>
      </c>
    </row>
    <row r="14" spans="1:19" ht="38.25">
      <c r="A14" s="9">
        <f>+A13+1</f>
        <v>2</v>
      </c>
      <c r="B14" s="10" t="s">
        <v>30</v>
      </c>
      <c r="C14" s="3" t="s">
        <v>31</v>
      </c>
      <c r="D14" s="3" t="s">
        <v>29</v>
      </c>
      <c r="E14" s="1" t="s">
        <v>34</v>
      </c>
      <c r="F14" s="2">
        <v>57500</v>
      </c>
      <c r="G14" s="2">
        <v>3016.23</v>
      </c>
      <c r="H14" s="2">
        <v>25</v>
      </c>
      <c r="I14" s="2">
        <v>1650.25</v>
      </c>
      <c r="J14" s="2">
        <v>4082.5</v>
      </c>
      <c r="K14" s="2">
        <v>520.34</v>
      </c>
      <c r="L14" s="2">
        <v>1748</v>
      </c>
      <c r="M14" s="2">
        <v>4076.75</v>
      </c>
      <c r="N14" s="6"/>
      <c r="O14" s="2">
        <f>Q14+L14+I14+K14</f>
        <v>12598.18</v>
      </c>
      <c r="P14" s="2">
        <v>6739.48</v>
      </c>
      <c r="Q14" s="2">
        <v>8679.59</v>
      </c>
      <c r="R14" s="2">
        <v>42601.52</v>
      </c>
      <c r="S14" s="11" t="s">
        <v>28</v>
      </c>
    </row>
    <row r="15" spans="1:19" ht="25.5">
      <c r="A15" s="9">
        <f>+A14+1</f>
        <v>3</v>
      </c>
      <c r="B15" s="10" t="s">
        <v>32</v>
      </c>
      <c r="C15" s="3" t="s">
        <v>31</v>
      </c>
      <c r="D15" s="3" t="s">
        <v>26</v>
      </c>
      <c r="E15" s="1" t="s">
        <v>24</v>
      </c>
      <c r="F15" s="2">
        <v>19000</v>
      </c>
      <c r="G15" s="2">
        <v>0</v>
      </c>
      <c r="H15" s="2">
        <v>25</v>
      </c>
      <c r="I15" s="2">
        <f>F15*0.0287</f>
        <v>545.3</v>
      </c>
      <c r="J15" s="2">
        <f>F15*0.071</f>
        <v>1348.9999999999998</v>
      </c>
      <c r="K15" s="2">
        <f>F15*0.013</f>
        <v>247</v>
      </c>
      <c r="L15" s="2">
        <f>F15*0.0304</f>
        <v>577.6</v>
      </c>
      <c r="M15" s="2">
        <f>F15*0.0709</f>
        <v>1347.1000000000001</v>
      </c>
      <c r="N15" s="6"/>
      <c r="O15" s="2">
        <f>I15+J15+K15+L15+M15</f>
        <v>4066</v>
      </c>
      <c r="P15" s="2">
        <f>L15+I15</f>
        <v>1122.9</v>
      </c>
      <c r="Q15" s="2">
        <f>J15+K15+M15</f>
        <v>2943.1</v>
      </c>
      <c r="R15" s="2">
        <v>17352.1</v>
      </c>
      <c r="S15" s="11" t="s">
        <v>28</v>
      </c>
    </row>
    <row r="16" spans="1:19" ht="25.5">
      <c r="A16" s="9">
        <f>+A15+1</f>
        <v>4</v>
      </c>
      <c r="B16" s="10" t="s">
        <v>33</v>
      </c>
      <c r="C16" s="3" t="s">
        <v>31</v>
      </c>
      <c r="D16" s="3" t="s">
        <v>27</v>
      </c>
      <c r="E16" s="1" t="s">
        <v>24</v>
      </c>
      <c r="F16" s="2">
        <v>20000</v>
      </c>
      <c r="G16" s="2">
        <v>0</v>
      </c>
      <c r="H16" s="2">
        <v>25</v>
      </c>
      <c r="I16" s="2">
        <v>574</v>
      </c>
      <c r="J16" s="2">
        <v>1420</v>
      </c>
      <c r="K16" s="2">
        <v>220</v>
      </c>
      <c r="L16" s="2">
        <v>608</v>
      </c>
      <c r="M16" s="2">
        <v>1418</v>
      </c>
      <c r="N16" s="6"/>
      <c r="O16" s="2">
        <f>Q16+L16+I16+K16</f>
        <v>4460</v>
      </c>
      <c r="P16" s="2">
        <v>1207</v>
      </c>
      <c r="Q16" s="2">
        <v>3058</v>
      </c>
      <c r="R16" s="2">
        <v>18793</v>
      </c>
      <c r="S16" s="11" t="s">
        <v>28</v>
      </c>
    </row>
  </sheetData>
  <sheetProtection/>
  <mergeCells count="25">
    <mergeCell ref="A4:S4"/>
    <mergeCell ref="A5:S5"/>
    <mergeCell ref="A6:S6"/>
    <mergeCell ref="A7:S7"/>
    <mergeCell ref="A8:S8"/>
    <mergeCell ref="A9:S9"/>
    <mergeCell ref="P11:P12"/>
    <mergeCell ref="Q11:Q12"/>
    <mergeCell ref="A10:A12"/>
    <mergeCell ref="B10:B12"/>
    <mergeCell ref="C10:C12"/>
    <mergeCell ref="D10:D12"/>
    <mergeCell ref="E10:E12"/>
    <mergeCell ref="F10:F12"/>
    <mergeCell ref="G10:G12"/>
    <mergeCell ref="H10:H12"/>
    <mergeCell ref="I10:O10"/>
    <mergeCell ref="P10:Q10"/>
    <mergeCell ref="R10:R12"/>
    <mergeCell ref="S10:S12"/>
    <mergeCell ref="I11:J11"/>
    <mergeCell ref="K11:K12"/>
    <mergeCell ref="L11:M11"/>
    <mergeCell ref="N11:N12"/>
    <mergeCell ref="O11:O12"/>
  </mergeCells>
  <conditionalFormatting sqref="B10:B12">
    <cfRule type="duplicateValues" priority="3" dxfId="0" stopIfTrue="1">
      <formula>AND(COUNTIF($B$10:$B$12,B10)&gt;1,NOT(ISBLANK(B10)))</formula>
    </cfRule>
    <cfRule type="duplicateValues" priority="4" dxfId="0" stopIfTrue="1">
      <formula>AND(COUNTIF($B$10:$B$12,B10)&gt;1,NOT(ISBLANK(B10)))</formula>
    </cfRule>
  </conditionalFormatting>
  <conditionalFormatting sqref="B13:B16">
    <cfRule type="duplicateValues" priority="1" dxfId="0" stopIfTrue="1">
      <formula>AND(COUNTIF($B$13:$B$16,B13)&gt;1,NOT(ISBLANK(B13)))</formula>
    </cfRule>
    <cfRule type="duplicateValues" priority="2" dxfId="0" stopIfTrue="1">
      <formula>AND(COUNTIF($B$13:$B$16,B13)&gt;1,NOT(ISBLANK(B13)))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2018-08-13T16:19:16Z</cp:lastPrinted>
  <dcterms:created xsi:type="dcterms:W3CDTF">2006-07-11T17:39:34Z</dcterms:created>
  <dcterms:modified xsi:type="dcterms:W3CDTF">2018-08-14T17:29:49Z</dcterms:modified>
  <cp:category/>
  <cp:version/>
  <cp:contentType/>
  <cp:contentStatus/>
</cp:coreProperties>
</file>